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<sst xmlns="http://schemas.openxmlformats.org/spreadsheetml/2006/main" count="5094" uniqueCount="1485">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</sst>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  <xf numFmtId="177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7"/>
  <sheetViews>
    <sheetView showGridLines="0" zoomScale="55" zoomScaleNormal="55" workbookViewId="0">
      <pane xSplit="11" ySplit="3" topLeftCell="L18" activePane="bottomRight" state="frozen"/>
      <selection/>
      <selection pane="topRight"/>
      <selection pane="bottomLeft"/>
      <selection pane="bottomRight" activeCell="BN13" sqref="BN13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83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/>
      <c r="AZ4" s="1032"/>
      <c r="BA4" s="990"/>
      <c r="BB4" s="1031"/>
      <c r="BC4" s="1032"/>
      <c r="BD4" s="1032"/>
      <c r="BE4" s="1032"/>
      <c r="BF4" s="1032"/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 t="str">
        <f t="shared" si="6"/>
        <v>-</v>
      </c>
      <c r="CD4" s="1060" t="str">
        <f t="shared" si="6"/>
        <v>-</v>
      </c>
      <c r="CE4" s="1076" t="str">
        <f t="shared" si="6"/>
        <v>-</v>
      </c>
    </row>
    <row r="5" ht="30" customHeight="1" spans="2:83">
      <c r="B5" s="854"/>
      <c r="C5" s="854"/>
      <c r="D5" s="619" t="s">
        <v>30</v>
      </c>
      <c r="E5" s="851" t="s">
        <v>31</v>
      </c>
      <c r="F5" s="952" t="s">
        <v>32</v>
      </c>
      <c r="G5" s="952" t="s">
        <v>33</v>
      </c>
      <c r="H5" s="952" t="s">
        <v>34</v>
      </c>
      <c r="I5" s="952" t="s">
        <v>35</v>
      </c>
      <c r="J5" s="952" t="s">
        <v>36</v>
      </c>
      <c r="K5" s="963"/>
      <c r="L5" s="566"/>
      <c r="M5" s="964"/>
      <c r="N5" s="964"/>
      <c r="O5" s="964"/>
      <c r="P5" s="964"/>
      <c r="Q5" s="991"/>
      <c r="R5" s="992"/>
      <c r="S5" s="993"/>
      <c r="T5" s="994"/>
      <c r="U5" s="993"/>
      <c r="V5" s="993"/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/>
      <c r="AO5" s="991"/>
      <c r="AP5" s="1033"/>
      <c r="AQ5" s="773"/>
      <c r="AR5" s="1034"/>
      <c r="AS5" s="773"/>
      <c r="AT5" s="773"/>
      <c r="AU5" s="995"/>
      <c r="AV5" s="1033"/>
      <c r="AW5" s="773"/>
      <c r="AX5" s="1034"/>
      <c r="AY5" s="773"/>
      <c r="AZ5" s="773"/>
      <c r="BA5" s="995"/>
      <c r="BB5" s="1033"/>
      <c r="BC5" s="773"/>
      <c r="BD5" s="1034"/>
      <c r="BE5" s="773"/>
      <c r="BF5" s="773"/>
      <c r="BG5" s="995"/>
      <c r="BH5" s="800">
        <f t="shared" si="0"/>
        <v>0</v>
      </c>
      <c r="BI5" s="1046">
        <f t="shared" si="1"/>
        <v>0</v>
      </c>
      <c r="BJ5" s="1047">
        <f t="shared" si="2"/>
        <v>0</v>
      </c>
      <c r="BK5" s="1046">
        <f t="shared" si="3"/>
        <v>0</v>
      </c>
      <c r="BL5" s="1046">
        <f t="shared" si="4"/>
        <v>0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0</v>
      </c>
      <c r="BV5" s="1062">
        <f t="shared" si="5"/>
        <v>0</v>
      </c>
      <c r="BW5" s="1061">
        <f t="shared" si="5"/>
        <v>0</v>
      </c>
      <c r="BX5" s="1061">
        <f t="shared" si="5"/>
        <v>0</v>
      </c>
      <c r="BY5" s="995"/>
      <c r="BZ5" s="1063" t="str">
        <f t="shared" ref="BZ5:CE30" si="8">IF(BB5&lt;&gt;0,BT5/BB5*7,"-")</f>
        <v>-</v>
      </c>
      <c r="CA5" s="833" t="str">
        <f t="shared" si="6"/>
        <v>-</v>
      </c>
      <c r="CB5" s="1064" t="str">
        <f t="shared" si="6"/>
        <v>-</v>
      </c>
      <c r="CC5" s="833" t="str">
        <f t="shared" si="6"/>
        <v>-</v>
      </c>
      <c r="CD5" s="833" t="str">
        <f t="shared" si="6"/>
        <v>-</v>
      </c>
      <c r="CE5" s="1077" t="str">
        <f t="shared" si="6"/>
        <v>-</v>
      </c>
    </row>
    <row r="6" ht="30" customHeight="1" spans="2:83">
      <c r="B6" s="858"/>
      <c r="C6" s="858"/>
      <c r="D6" s="949" t="s">
        <v>37</v>
      </c>
      <c r="E6" s="950" t="s">
        <v>38</v>
      </c>
      <c r="F6" s="953" t="s">
        <v>39</v>
      </c>
      <c r="G6" s="953" t="s">
        <v>40</v>
      </c>
      <c r="H6" s="953" t="s">
        <v>41</v>
      </c>
      <c r="I6" s="965" t="s">
        <v>42</v>
      </c>
      <c r="J6" s="965" t="s">
        <v>43</v>
      </c>
      <c r="K6" s="966"/>
      <c r="L6" s="577"/>
      <c r="M6" s="967"/>
      <c r="N6" s="967"/>
      <c r="O6" s="967"/>
      <c r="P6" s="967"/>
      <c r="Q6" s="996"/>
      <c r="R6" s="997"/>
      <c r="S6" s="998"/>
      <c r="T6" s="998"/>
      <c r="U6" s="998"/>
      <c r="V6" s="998"/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/>
      <c r="AO6" s="996"/>
      <c r="AP6" s="579"/>
      <c r="AQ6" s="778"/>
      <c r="AR6" s="778"/>
      <c r="AS6" s="778"/>
      <c r="AT6" s="778"/>
      <c r="AU6" s="999"/>
      <c r="AV6" s="579"/>
      <c r="AW6" s="778"/>
      <c r="AX6" s="778"/>
      <c r="AY6" s="778"/>
      <c r="AZ6" s="778"/>
      <c r="BA6" s="999"/>
      <c r="BB6" s="579"/>
      <c r="BC6" s="778"/>
      <c r="BD6" s="778"/>
      <c r="BE6" s="778"/>
      <c r="BF6" s="778"/>
      <c r="BG6" s="999"/>
      <c r="BH6" s="598">
        <f t="shared" si="0"/>
        <v>0</v>
      </c>
      <c r="BI6" s="1048">
        <f t="shared" si="1"/>
        <v>0</v>
      </c>
      <c r="BJ6" s="1048">
        <f t="shared" si="2"/>
        <v>0</v>
      </c>
      <c r="BK6" s="1048">
        <f t="shared" si="3"/>
        <v>0</v>
      </c>
      <c r="BL6" s="1048">
        <f t="shared" si="4"/>
        <v>0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0</v>
      </c>
      <c r="BW6" s="1065">
        <f t="shared" si="5"/>
        <v>0</v>
      </c>
      <c r="BX6" s="1065">
        <f t="shared" si="5"/>
        <v>0</v>
      </c>
      <c r="BY6" s="999"/>
      <c r="BZ6" s="836" t="str">
        <f t="shared" si="8"/>
        <v>-</v>
      </c>
      <c r="CA6" s="837" t="str">
        <f t="shared" si="6"/>
        <v>-</v>
      </c>
      <c r="CB6" s="837" t="str">
        <f t="shared" si="6"/>
        <v>-</v>
      </c>
      <c r="CC6" s="837" t="str">
        <f t="shared" si="6"/>
        <v>-</v>
      </c>
      <c r="CD6" s="837" t="str">
        <f t="shared" si="6"/>
        <v>-</v>
      </c>
      <c r="CE6" s="1078" t="str">
        <f t="shared" si="6"/>
        <v>-</v>
      </c>
    </row>
    <row r="7" ht="30" customHeight="1" spans="2:83">
      <c r="B7" s="606" t="s">
        <v>44</v>
      </c>
      <c r="C7" s="606"/>
      <c r="D7" s="619" t="s">
        <v>45</v>
      </c>
      <c r="E7" s="851" t="s">
        <v>46</v>
      </c>
      <c r="F7" s="954" t="s">
        <v>47</v>
      </c>
      <c r="G7" s="954" t="s">
        <v>48</v>
      </c>
      <c r="H7" s="954" t="s">
        <v>49</v>
      </c>
      <c r="I7" s="954" t="s">
        <v>50</v>
      </c>
      <c r="J7" s="951" t="s">
        <v>51</v>
      </c>
      <c r="K7" s="968"/>
      <c r="L7" s="703"/>
      <c r="M7" s="704"/>
      <c r="N7" s="704"/>
      <c r="O7" s="704"/>
      <c r="P7" s="704"/>
      <c r="Q7" s="987"/>
      <c r="R7" s="988"/>
      <c r="S7" s="989"/>
      <c r="T7" s="989"/>
      <c r="U7" s="989"/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31"/>
      <c r="AQ7" s="1032"/>
      <c r="AR7" s="1032"/>
      <c r="AS7" s="1032"/>
      <c r="AT7" s="1032"/>
      <c r="AU7" s="990"/>
      <c r="AV7" s="1031"/>
      <c r="AW7" s="1032"/>
      <c r="AX7" s="1032"/>
      <c r="AY7" s="1032"/>
      <c r="AZ7" s="1032"/>
      <c r="BA7" s="990"/>
      <c r="BB7" s="1031"/>
      <c r="BC7" s="1032"/>
      <c r="BD7" s="1032"/>
      <c r="BE7" s="1032"/>
      <c r="BF7" s="1032"/>
      <c r="BG7" s="990"/>
      <c r="BH7" s="798">
        <f t="shared" si="0"/>
        <v>0</v>
      </c>
      <c r="BI7" s="799">
        <f t="shared" si="1"/>
        <v>0</v>
      </c>
      <c r="BJ7" s="799">
        <f t="shared" si="2"/>
        <v>0</v>
      </c>
      <c r="BK7" s="799">
        <f t="shared" si="3"/>
        <v>0</v>
      </c>
      <c r="BL7" s="799">
        <f t="shared" si="4"/>
        <v>0</v>
      </c>
      <c r="BM7" s="990"/>
      <c r="BN7" s="1013"/>
      <c r="BO7" s="1014"/>
      <c r="BP7" s="1014"/>
      <c r="BQ7" s="1014"/>
      <c r="BR7" s="1014"/>
      <c r="BS7" s="990"/>
      <c r="BT7" s="798">
        <f t="shared" si="7"/>
        <v>0</v>
      </c>
      <c r="BU7" s="814">
        <f t="shared" si="5"/>
        <v>0</v>
      </c>
      <c r="BV7" s="814">
        <f t="shared" si="5"/>
        <v>0</v>
      </c>
      <c r="BW7" s="814">
        <f t="shared" si="5"/>
        <v>0</v>
      </c>
      <c r="BX7" s="814">
        <f t="shared" si="5"/>
        <v>0</v>
      </c>
      <c r="BY7" s="990"/>
      <c r="BZ7" s="1059" t="str">
        <f t="shared" si="8"/>
        <v>-</v>
      </c>
      <c r="CA7" s="1060" t="str">
        <f t="shared" si="6"/>
        <v>-</v>
      </c>
      <c r="CB7" s="1060" t="str">
        <f t="shared" si="6"/>
        <v>-</v>
      </c>
      <c r="CC7" s="1060" t="str">
        <f t="shared" si="6"/>
        <v>-</v>
      </c>
      <c r="CD7" s="1060" t="str">
        <f t="shared" si="6"/>
        <v>-</v>
      </c>
      <c r="CE7" s="1076" t="str">
        <f t="shared" si="6"/>
        <v>-</v>
      </c>
    </row>
    <row r="8" ht="30" customHeight="1" spans="2:83">
      <c r="B8" s="854"/>
      <c r="C8" s="854"/>
      <c r="D8" s="619" t="s">
        <v>52</v>
      </c>
      <c r="E8" s="851" t="s">
        <v>53</v>
      </c>
      <c r="F8" s="955" t="s">
        <v>54</v>
      </c>
      <c r="G8" s="955" t="s">
        <v>55</v>
      </c>
      <c r="H8" s="955" t="s">
        <v>56</v>
      </c>
      <c r="I8" s="952" t="s">
        <v>57</v>
      </c>
      <c r="J8" s="952" t="s">
        <v>58</v>
      </c>
      <c r="K8" s="969"/>
      <c r="L8" s="566"/>
      <c r="M8" s="964"/>
      <c r="N8" s="964"/>
      <c r="O8" s="964"/>
      <c r="P8" s="964"/>
      <c r="Q8" s="991"/>
      <c r="R8" s="1000"/>
      <c r="S8" s="993"/>
      <c r="T8" s="993"/>
      <c r="U8" s="993"/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/>
      <c r="AN8" s="964"/>
      <c r="AO8" s="991"/>
      <c r="AP8" s="568"/>
      <c r="AQ8" s="773"/>
      <c r="AR8" s="773"/>
      <c r="AS8" s="773"/>
      <c r="AT8" s="773"/>
      <c r="AU8" s="995"/>
      <c r="AV8" s="568"/>
      <c r="AW8" s="773"/>
      <c r="AX8" s="773"/>
      <c r="AY8" s="773"/>
      <c r="AZ8" s="773"/>
      <c r="BA8" s="995"/>
      <c r="BB8" s="568"/>
      <c r="BC8" s="773"/>
      <c r="BD8" s="773"/>
      <c r="BE8" s="773"/>
      <c r="BF8" s="773"/>
      <c r="BG8" s="995"/>
      <c r="BH8" s="586">
        <f t="shared" si="0"/>
        <v>0</v>
      </c>
      <c r="BI8" s="1046">
        <f t="shared" si="1"/>
        <v>0</v>
      </c>
      <c r="BJ8" s="1046">
        <f t="shared" si="2"/>
        <v>0</v>
      </c>
      <c r="BK8" s="1046">
        <f t="shared" si="3"/>
        <v>0</v>
      </c>
      <c r="BL8" s="1046">
        <f t="shared" si="4"/>
        <v>0</v>
      </c>
      <c r="BM8" s="995"/>
      <c r="BN8" s="567"/>
      <c r="BO8" s="537"/>
      <c r="BP8" s="537"/>
      <c r="BQ8" s="537"/>
      <c r="BR8" s="537"/>
      <c r="BS8" s="995"/>
      <c r="BT8" s="587">
        <f t="shared" si="7"/>
        <v>0</v>
      </c>
      <c r="BU8" s="1061">
        <f t="shared" si="5"/>
        <v>0</v>
      </c>
      <c r="BV8" s="1061">
        <f t="shared" si="5"/>
        <v>0</v>
      </c>
      <c r="BW8" s="1061">
        <f t="shared" si="5"/>
        <v>0</v>
      </c>
      <c r="BX8" s="1061">
        <f t="shared" si="5"/>
        <v>0</v>
      </c>
      <c r="BY8" s="995"/>
      <c r="BZ8" s="832" t="str">
        <f t="shared" si="8"/>
        <v>-</v>
      </c>
      <c r="CA8" s="833" t="str">
        <f t="shared" si="6"/>
        <v>-</v>
      </c>
      <c r="CB8" s="833" t="str">
        <f t="shared" si="6"/>
        <v>-</v>
      </c>
      <c r="CC8" s="833" t="str">
        <f t="shared" si="6"/>
        <v>-</v>
      </c>
      <c r="CD8" s="833" t="str">
        <f t="shared" si="6"/>
        <v>-</v>
      </c>
      <c r="CE8" s="1077" t="str">
        <f t="shared" si="6"/>
        <v>-</v>
      </c>
    </row>
    <row r="9" ht="30" customHeight="1" spans="2:83">
      <c r="B9" s="854"/>
      <c r="C9" s="854"/>
      <c r="D9" s="619" t="s">
        <v>59</v>
      </c>
      <c r="E9" s="851" t="s">
        <v>60</v>
      </c>
      <c r="F9" s="955" t="s">
        <v>61</v>
      </c>
      <c r="G9" s="955" t="s">
        <v>62</v>
      </c>
      <c r="H9" s="955" t="s">
        <v>63</v>
      </c>
      <c r="I9" s="952" t="s">
        <v>64</v>
      </c>
      <c r="J9" s="952" t="s">
        <v>65</v>
      </c>
      <c r="K9" s="969"/>
      <c r="L9" s="566"/>
      <c r="M9" s="964"/>
      <c r="N9" s="964"/>
      <c r="O9" s="964"/>
      <c r="P9" s="964"/>
      <c r="Q9" s="991"/>
      <c r="R9" s="1000"/>
      <c r="S9" s="993"/>
      <c r="T9" s="993"/>
      <c r="U9" s="993"/>
      <c r="V9" s="993"/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0</v>
      </c>
      <c r="BI9" s="1046">
        <f t="shared" si="1"/>
        <v>0</v>
      </c>
      <c r="BJ9" s="1046">
        <f t="shared" si="2"/>
        <v>0</v>
      </c>
      <c r="BK9" s="1046">
        <f t="shared" si="3"/>
        <v>0</v>
      </c>
      <c r="BL9" s="1046">
        <f t="shared" si="4"/>
        <v>0</v>
      </c>
      <c r="BM9" s="995"/>
      <c r="BN9" s="567"/>
      <c r="BO9" s="537"/>
      <c r="BP9" s="537"/>
      <c r="BQ9" s="537"/>
      <c r="BR9" s="537"/>
      <c r="BS9" s="995"/>
      <c r="BT9" s="587">
        <f t="shared" si="7"/>
        <v>0</v>
      </c>
      <c r="BU9" s="1061">
        <f t="shared" si="5"/>
        <v>0</v>
      </c>
      <c r="BV9" s="1061">
        <f t="shared" si="5"/>
        <v>0</v>
      </c>
      <c r="BW9" s="1061">
        <f t="shared" si="5"/>
        <v>0</v>
      </c>
      <c r="BX9" s="1061">
        <f t="shared" si="5"/>
        <v>0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</row>
    <row r="10" ht="30" customHeight="1" spans="2:83">
      <c r="B10" s="858"/>
      <c r="C10" s="858"/>
      <c r="D10" s="949" t="s">
        <v>66</v>
      </c>
      <c r="E10" s="950" t="s">
        <v>67</v>
      </c>
      <c r="F10" s="953" t="s">
        <v>68</v>
      </c>
      <c r="G10" s="953" t="s">
        <v>69</v>
      </c>
      <c r="H10" s="953" t="s">
        <v>70</v>
      </c>
      <c r="I10" s="965" t="s">
        <v>71</v>
      </c>
      <c r="J10" s="965" t="s">
        <v>72</v>
      </c>
      <c r="K10" s="970"/>
      <c r="L10" s="577"/>
      <c r="M10" s="967"/>
      <c r="N10" s="967"/>
      <c r="O10" s="967"/>
      <c r="P10" s="967"/>
      <c r="Q10" s="996"/>
      <c r="R10" s="997"/>
      <c r="S10" s="998"/>
      <c r="T10" s="998"/>
      <c r="U10" s="998"/>
      <c r="V10" s="998"/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/>
      <c r="AR10" s="778"/>
      <c r="AS10" s="778"/>
      <c r="AT10" s="778"/>
      <c r="AU10" s="999"/>
      <c r="AV10" s="579"/>
      <c r="AW10" s="778"/>
      <c r="AX10" s="778"/>
      <c r="AY10" s="778"/>
      <c r="AZ10" s="778"/>
      <c r="BA10" s="999"/>
      <c r="BB10" s="579"/>
      <c r="BC10" s="778"/>
      <c r="BD10" s="778"/>
      <c r="BE10" s="778"/>
      <c r="BF10" s="778"/>
      <c r="BG10" s="999"/>
      <c r="BH10" s="598">
        <f t="shared" si="0"/>
        <v>0</v>
      </c>
      <c r="BI10" s="1048">
        <f t="shared" si="1"/>
        <v>0</v>
      </c>
      <c r="BJ10" s="1048">
        <f t="shared" si="2"/>
        <v>0</v>
      </c>
      <c r="BK10" s="1048">
        <f t="shared" si="3"/>
        <v>0</v>
      </c>
      <c r="BL10" s="1048">
        <f t="shared" si="4"/>
        <v>0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0</v>
      </c>
      <c r="BU10" s="1065">
        <f t="shared" si="5"/>
        <v>0</v>
      </c>
      <c r="BV10" s="1065">
        <f t="shared" si="5"/>
        <v>0</v>
      </c>
      <c r="BW10" s="1065">
        <f t="shared" si="5"/>
        <v>0</v>
      </c>
      <c r="BX10" s="1065">
        <f t="shared" si="5"/>
        <v>0</v>
      </c>
      <c r="BY10" s="999"/>
      <c r="BZ10" s="836" t="str">
        <f t="shared" si="8"/>
        <v>-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</row>
    <row r="11" ht="60" customHeight="1" spans="2:83">
      <c r="B11" s="606" t="s">
        <v>73</v>
      </c>
      <c r="C11" s="606"/>
      <c r="D11" s="619" t="s">
        <v>23</v>
      </c>
      <c r="E11" s="851" t="s">
        <v>24</v>
      </c>
      <c r="F11" s="954" t="s">
        <v>74</v>
      </c>
      <c r="G11" s="954" t="s">
        <v>75</v>
      </c>
      <c r="H11" s="954" t="s">
        <v>76</v>
      </c>
      <c r="I11" s="951" t="s">
        <v>77</v>
      </c>
      <c r="J11" s="951" t="s">
        <v>78</v>
      </c>
      <c r="K11" s="971" t="s">
        <v>79</v>
      </c>
      <c r="L11" s="703"/>
      <c r="M11" s="704"/>
      <c r="N11" s="704"/>
      <c r="O11" s="704"/>
      <c r="P11" s="704"/>
      <c r="Q11" s="1001"/>
      <c r="R11" s="988"/>
      <c r="S11" s="989"/>
      <c r="T11" s="989"/>
      <c r="U11" s="989"/>
      <c r="V11" s="989"/>
      <c r="W11" s="1002"/>
      <c r="X11" s="988"/>
      <c r="Y11" s="989"/>
      <c r="Z11" s="989"/>
      <c r="AA11" s="989"/>
      <c r="AB11" s="989"/>
      <c r="AC11" s="1002"/>
      <c r="AD11" s="703"/>
      <c r="AE11" s="704"/>
      <c r="AF11" s="704"/>
      <c r="AG11" s="704"/>
      <c r="AH11" s="704"/>
      <c r="AI11" s="1001"/>
      <c r="AJ11" s="703"/>
      <c r="AK11" s="704"/>
      <c r="AL11" s="704"/>
      <c r="AM11" s="704"/>
      <c r="AN11" s="704"/>
      <c r="AO11" s="1001"/>
      <c r="AP11" s="1031"/>
      <c r="AQ11" s="1032"/>
      <c r="AR11" s="1032"/>
      <c r="AS11" s="1032"/>
      <c r="AT11" s="1032"/>
      <c r="AU11" s="1035"/>
      <c r="AV11" s="1031"/>
      <c r="AW11" s="1032"/>
      <c r="AX11" s="1032"/>
      <c r="AY11" s="1032"/>
      <c r="AZ11" s="1032"/>
      <c r="BA11" s="1035"/>
      <c r="BB11" s="1031"/>
      <c r="BC11" s="1032"/>
      <c r="BD11" s="1032"/>
      <c r="BE11" s="1032"/>
      <c r="BF11" s="1032"/>
      <c r="BG11" s="1035"/>
      <c r="BH11" s="1049">
        <f t="shared" si="0"/>
        <v>0</v>
      </c>
      <c r="BI11" s="799">
        <f t="shared" si="1"/>
        <v>0</v>
      </c>
      <c r="BJ11" s="799">
        <f t="shared" si="2"/>
        <v>0</v>
      </c>
      <c r="BK11" s="799">
        <f t="shared" si="3"/>
        <v>0</v>
      </c>
      <c r="BL11" s="799">
        <f t="shared" si="4"/>
        <v>0</v>
      </c>
      <c r="BM11" s="1055">
        <f>IF($A$1="补货",Q11+W11+AC11,Q11)</f>
        <v>0</v>
      </c>
      <c r="BN11" s="1013"/>
      <c r="BO11" s="1014"/>
      <c r="BP11" s="1014"/>
      <c r="BQ11" s="1014"/>
      <c r="BR11" s="1014"/>
      <c r="BS11" s="1002"/>
      <c r="BT11" s="798">
        <f t="shared" si="7"/>
        <v>0</v>
      </c>
      <c r="BU11" s="814">
        <f t="shared" si="5"/>
        <v>0</v>
      </c>
      <c r="BV11" s="814">
        <f t="shared" si="5"/>
        <v>0</v>
      </c>
      <c r="BW11" s="814">
        <f t="shared" si="5"/>
        <v>0</v>
      </c>
      <c r="BX11" s="814">
        <f t="shared" si="5"/>
        <v>0</v>
      </c>
      <c r="BY11" s="1066">
        <f t="shared" si="5"/>
        <v>0</v>
      </c>
      <c r="BZ11" s="1059" t="str">
        <f t="shared" si="8"/>
        <v>-</v>
      </c>
      <c r="CA11" s="1060" t="str">
        <f t="shared" si="6"/>
        <v>-</v>
      </c>
      <c r="CB11" s="1060" t="str">
        <f t="shared" si="6"/>
        <v>-</v>
      </c>
      <c r="CC11" s="1060" t="str">
        <f t="shared" si="6"/>
        <v>-</v>
      </c>
      <c r="CD11" s="1060" t="str">
        <f t="shared" si="6"/>
        <v>-</v>
      </c>
      <c r="CE11" s="1079" t="str">
        <f t="shared" si="6"/>
        <v>-</v>
      </c>
    </row>
    <row r="12" ht="60" customHeight="1" spans="2:83">
      <c r="B12" s="854"/>
      <c r="C12" s="854"/>
      <c r="D12" s="619" t="s">
        <v>37</v>
      </c>
      <c r="E12" s="851" t="s">
        <v>38</v>
      </c>
      <c r="F12" s="953" t="s">
        <v>80</v>
      </c>
      <c r="G12" s="953" t="s">
        <v>81</v>
      </c>
      <c r="H12" s="953" t="s">
        <v>82</v>
      </c>
      <c r="I12" s="965" t="s">
        <v>83</v>
      </c>
      <c r="J12" s="965" t="s">
        <v>84</v>
      </c>
      <c r="K12" s="972" t="s">
        <v>85</v>
      </c>
      <c r="L12" s="577"/>
      <c r="M12" s="967"/>
      <c r="N12" s="967"/>
      <c r="O12" s="967"/>
      <c r="P12" s="967"/>
      <c r="Q12" s="1003"/>
      <c r="R12" s="1004"/>
      <c r="S12" s="1005"/>
      <c r="T12" s="1005"/>
      <c r="U12" s="1005"/>
      <c r="V12" s="1005"/>
      <c r="W12" s="1006"/>
      <c r="X12" s="1004"/>
      <c r="Y12" s="1005"/>
      <c r="Z12" s="1005"/>
      <c r="AA12" s="1005"/>
      <c r="AB12" s="1005"/>
      <c r="AC12" s="1006"/>
      <c r="AD12" s="577"/>
      <c r="AE12" s="967"/>
      <c r="AF12" s="967"/>
      <c r="AG12" s="967"/>
      <c r="AH12" s="967"/>
      <c r="AI12" s="1003"/>
      <c r="AJ12" s="577"/>
      <c r="AK12" s="967"/>
      <c r="AL12" s="967"/>
      <c r="AM12" s="967"/>
      <c r="AN12" s="967"/>
      <c r="AO12" s="1003"/>
      <c r="AP12" s="1036"/>
      <c r="AQ12" s="1037"/>
      <c r="AR12" s="1037"/>
      <c r="AS12" s="1037"/>
      <c r="AT12" s="1037"/>
      <c r="AU12" s="1038"/>
      <c r="AV12" s="1036"/>
      <c r="AW12" s="1037"/>
      <c r="AX12" s="1037"/>
      <c r="AY12" s="1037"/>
      <c r="AZ12" s="1037"/>
      <c r="BA12" s="1038"/>
      <c r="BB12" s="1036"/>
      <c r="BC12" s="1037"/>
      <c r="BD12" s="1037"/>
      <c r="BE12" s="1037"/>
      <c r="BF12" s="1037"/>
      <c r="BG12" s="1038"/>
      <c r="BH12" s="802">
        <f t="shared" si="0"/>
        <v>0</v>
      </c>
      <c r="BI12" s="803">
        <f t="shared" si="1"/>
        <v>0</v>
      </c>
      <c r="BJ12" s="803">
        <f t="shared" si="2"/>
        <v>0</v>
      </c>
      <c r="BK12" s="803">
        <f t="shared" si="3"/>
        <v>0</v>
      </c>
      <c r="BL12" s="803">
        <f t="shared" si="4"/>
        <v>0</v>
      </c>
      <c r="BM12" s="1056">
        <f>IF($A$1="补货",Q12+W12+AC12,Q12)</f>
        <v>0</v>
      </c>
      <c r="BN12" s="1019"/>
      <c r="BO12" s="1020"/>
      <c r="BP12" s="1020"/>
      <c r="BQ12" s="1020"/>
      <c r="BR12" s="1020"/>
      <c r="BS12" s="1006"/>
      <c r="BT12" s="817">
        <f t="shared" si="7"/>
        <v>0</v>
      </c>
      <c r="BU12" s="818">
        <f t="shared" si="5"/>
        <v>0</v>
      </c>
      <c r="BV12" s="818">
        <f t="shared" si="5"/>
        <v>0</v>
      </c>
      <c r="BW12" s="818">
        <f t="shared" si="5"/>
        <v>0</v>
      </c>
      <c r="BX12" s="818">
        <f t="shared" si="5"/>
        <v>0</v>
      </c>
      <c r="BY12" s="1067">
        <f t="shared" si="5"/>
        <v>0</v>
      </c>
      <c r="BZ12" s="1068" t="str">
        <f t="shared" si="8"/>
        <v>-</v>
      </c>
      <c r="CA12" s="1069" t="str">
        <f t="shared" si="6"/>
        <v>-</v>
      </c>
      <c r="CB12" s="1069" t="str">
        <f t="shared" si="6"/>
        <v>-</v>
      </c>
      <c r="CC12" s="1069" t="str">
        <f t="shared" si="6"/>
        <v>-</v>
      </c>
      <c r="CD12" s="1069" t="str">
        <f t="shared" si="6"/>
        <v>-</v>
      </c>
      <c r="CE12" s="1080" t="str">
        <f t="shared" si="6"/>
        <v>-</v>
      </c>
    </row>
    <row r="13" ht="39.95" customHeight="1" spans="2:83">
      <c r="B13" s="606" t="s">
        <v>86</v>
      </c>
      <c r="C13" s="606"/>
      <c r="D13" s="619" t="s">
        <v>23</v>
      </c>
      <c r="E13" s="851" t="s">
        <v>24</v>
      </c>
      <c r="F13" s="954" t="s">
        <v>87</v>
      </c>
      <c r="G13" s="954" t="s">
        <v>88</v>
      </c>
      <c r="H13" s="954" t="s">
        <v>89</v>
      </c>
      <c r="I13" s="954" t="s">
        <v>90</v>
      </c>
      <c r="J13" s="954" t="s">
        <v>91</v>
      </c>
      <c r="K13" s="968"/>
      <c r="L13" s="703"/>
      <c r="M13" s="704"/>
      <c r="N13" s="704"/>
      <c r="O13" s="704"/>
      <c r="P13" s="704"/>
      <c r="Q13" s="987"/>
      <c r="R13" s="988"/>
      <c r="S13" s="989"/>
      <c r="T13" s="989"/>
      <c r="U13" s="989"/>
      <c r="V13" s="989"/>
      <c r="W13" s="990"/>
      <c r="X13" s="988"/>
      <c r="Y13" s="989"/>
      <c r="Z13" s="989"/>
      <c r="AA13" s="989"/>
      <c r="AB13" s="989"/>
      <c r="AC13" s="990"/>
      <c r="AD13" s="703"/>
      <c r="AE13" s="704"/>
      <c r="AF13" s="704"/>
      <c r="AG13" s="704"/>
      <c r="AH13" s="704"/>
      <c r="AI13" s="987"/>
      <c r="AJ13" s="703"/>
      <c r="AK13" s="704"/>
      <c r="AL13" s="704"/>
      <c r="AM13" s="1028"/>
      <c r="AN13" s="1028"/>
      <c r="AO13" s="987"/>
      <c r="AP13" s="1031"/>
      <c r="AQ13" s="1032"/>
      <c r="AR13" s="1032"/>
      <c r="AS13" s="1039"/>
      <c r="AT13" s="1039"/>
      <c r="AU13" s="990"/>
      <c r="AV13" s="1031"/>
      <c r="AW13" s="1032"/>
      <c r="AX13" s="1032"/>
      <c r="AY13" s="1039"/>
      <c r="AZ13" s="1039"/>
      <c r="BA13" s="990"/>
      <c r="BB13" s="1031"/>
      <c r="BC13" s="1032"/>
      <c r="BD13" s="1032"/>
      <c r="BE13" s="1032"/>
      <c r="BF13" s="1032"/>
      <c r="BG13" s="990"/>
      <c r="BH13" s="1049">
        <f t="shared" si="0"/>
        <v>0</v>
      </c>
      <c r="BI13" s="799">
        <f t="shared" si="1"/>
        <v>0</v>
      </c>
      <c r="BJ13" s="799">
        <f t="shared" si="2"/>
        <v>0</v>
      </c>
      <c r="BK13" s="799">
        <f t="shared" si="3"/>
        <v>0</v>
      </c>
      <c r="BL13" s="799">
        <f t="shared" si="4"/>
        <v>0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0</v>
      </c>
      <c r="BU13" s="814">
        <f t="shared" si="5"/>
        <v>0</v>
      </c>
      <c r="BV13" s="814">
        <f t="shared" si="5"/>
        <v>0</v>
      </c>
      <c r="BW13" s="814">
        <f t="shared" ref="BW13:BW15" si="9">BK13+BQ13</f>
        <v>0</v>
      </c>
      <c r="BX13" s="814">
        <f t="shared" ref="BX13:BX15" si="10">BL13+BR13</f>
        <v>0</v>
      </c>
      <c r="BY13" s="990"/>
      <c r="BZ13" s="1059" t="str">
        <f t="shared" si="8"/>
        <v>-</v>
      </c>
      <c r="CA13" s="1060" t="str">
        <f t="shared" si="6"/>
        <v>-</v>
      </c>
      <c r="CB13" s="1060" t="str">
        <f t="shared" si="6"/>
        <v>-</v>
      </c>
      <c r="CC13" s="1060" t="str">
        <f t="shared" ref="CC13:CC15" si="11">IF(BE13&lt;&gt;0,BW13/BE13*7,"-")</f>
        <v>-</v>
      </c>
      <c r="CD13" s="1060" t="str">
        <f t="shared" ref="CD13:CD15" si="12">IF(BF13&lt;&gt;0,BX13/BF13*7,"-")</f>
        <v>-</v>
      </c>
      <c r="CE13" s="1076" t="str">
        <f t="shared" si="6"/>
        <v>-</v>
      </c>
    </row>
    <row r="14" ht="39.95" customHeight="1" spans="2:83">
      <c r="B14" s="854"/>
      <c r="C14" s="854"/>
      <c r="D14" s="619" t="s">
        <v>30</v>
      </c>
      <c r="E14" s="851" t="s">
        <v>31</v>
      </c>
      <c r="F14" s="955" t="s">
        <v>92</v>
      </c>
      <c r="G14" s="955" t="s">
        <v>93</v>
      </c>
      <c r="H14" s="955" t="s">
        <v>94</v>
      </c>
      <c r="I14" s="955" t="s">
        <v>95</v>
      </c>
      <c r="J14" s="955" t="s">
        <v>96</v>
      </c>
      <c r="K14" s="969"/>
      <c r="L14" s="566"/>
      <c r="M14" s="964"/>
      <c r="N14" s="964"/>
      <c r="O14" s="964"/>
      <c r="P14" s="964"/>
      <c r="Q14" s="991"/>
      <c r="R14" s="1000"/>
      <c r="S14" s="993"/>
      <c r="T14" s="993"/>
      <c r="U14" s="993"/>
      <c r="V14" s="993"/>
      <c r="W14" s="995"/>
      <c r="X14" s="1000"/>
      <c r="Y14" s="993"/>
      <c r="Z14" s="993"/>
      <c r="AA14" s="993"/>
      <c r="AB14" s="993"/>
      <c r="AC14" s="995"/>
      <c r="AD14" s="566"/>
      <c r="AE14" s="964"/>
      <c r="AF14" s="964"/>
      <c r="AG14" s="964"/>
      <c r="AH14" s="964"/>
      <c r="AI14" s="991"/>
      <c r="AJ14" s="566"/>
      <c r="AK14" s="964"/>
      <c r="AL14" s="964"/>
      <c r="AM14" s="1029"/>
      <c r="AN14" s="1029"/>
      <c r="AO14" s="991"/>
      <c r="AP14" s="568"/>
      <c r="AQ14" s="773"/>
      <c r="AR14" s="773"/>
      <c r="AS14" s="1040"/>
      <c r="AT14" s="1040"/>
      <c r="AU14" s="995"/>
      <c r="AV14" s="568"/>
      <c r="AW14" s="773"/>
      <c r="AX14" s="773"/>
      <c r="AY14" s="1040"/>
      <c r="AZ14" s="1040"/>
      <c r="BA14" s="995"/>
      <c r="BB14" s="568"/>
      <c r="BC14" s="773"/>
      <c r="BD14" s="773"/>
      <c r="BE14" s="773"/>
      <c r="BF14" s="773"/>
      <c r="BG14" s="995"/>
      <c r="BH14" s="586">
        <f t="shared" si="0"/>
        <v>0</v>
      </c>
      <c r="BI14" s="1046">
        <f t="shared" si="1"/>
        <v>0</v>
      </c>
      <c r="BJ14" s="1046">
        <f t="shared" si="2"/>
        <v>0</v>
      </c>
      <c r="BK14" s="1046">
        <f t="shared" si="3"/>
        <v>0</v>
      </c>
      <c r="BL14" s="1046">
        <f t="shared" si="4"/>
        <v>0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0</v>
      </c>
      <c r="BU14" s="1061">
        <f t="shared" si="5"/>
        <v>0</v>
      </c>
      <c r="BV14" s="1061">
        <f t="shared" si="5"/>
        <v>0</v>
      </c>
      <c r="BW14" s="1061">
        <f t="shared" si="9"/>
        <v>0</v>
      </c>
      <c r="BX14" s="1061">
        <f t="shared" si="10"/>
        <v>0</v>
      </c>
      <c r="BY14" s="995"/>
      <c r="BZ14" s="832" t="str">
        <f t="shared" si="8"/>
        <v>-</v>
      </c>
      <c r="CA14" s="833" t="str">
        <f t="shared" si="6"/>
        <v>-</v>
      </c>
      <c r="CB14" s="833" t="str">
        <f t="shared" si="6"/>
        <v>-</v>
      </c>
      <c r="CC14" s="833" t="str">
        <f t="shared" si="11"/>
        <v>-</v>
      </c>
      <c r="CD14" s="833" t="str">
        <f t="shared" si="12"/>
        <v>-</v>
      </c>
      <c r="CE14" s="1077" t="str">
        <f t="shared" si="6"/>
        <v>-</v>
      </c>
    </row>
    <row r="15" ht="39.95" customHeight="1" spans="2:83">
      <c r="B15" s="858"/>
      <c r="C15" s="858"/>
      <c r="D15" s="619" t="s">
        <v>37</v>
      </c>
      <c r="E15" s="851" t="s">
        <v>38</v>
      </c>
      <c r="F15" s="953" t="s">
        <v>97</v>
      </c>
      <c r="G15" s="953" t="s">
        <v>98</v>
      </c>
      <c r="H15" s="953" t="s">
        <v>99</v>
      </c>
      <c r="I15" s="953" t="s">
        <v>100</v>
      </c>
      <c r="J15" s="953" t="s">
        <v>101</v>
      </c>
      <c r="K15" s="970"/>
      <c r="L15" s="577"/>
      <c r="M15" s="967"/>
      <c r="N15" s="967"/>
      <c r="O15" s="967"/>
      <c r="P15" s="967"/>
      <c r="Q15" s="996"/>
      <c r="R15" s="997"/>
      <c r="S15" s="998"/>
      <c r="T15" s="998"/>
      <c r="U15" s="998"/>
      <c r="V15" s="998"/>
      <c r="W15" s="999"/>
      <c r="X15" s="997"/>
      <c r="Y15" s="998"/>
      <c r="Z15" s="998"/>
      <c r="AA15" s="998"/>
      <c r="AB15" s="998"/>
      <c r="AC15" s="999"/>
      <c r="AD15" s="577"/>
      <c r="AE15" s="967"/>
      <c r="AF15" s="967"/>
      <c r="AG15" s="967"/>
      <c r="AH15" s="967"/>
      <c r="AI15" s="996"/>
      <c r="AJ15" s="577"/>
      <c r="AK15" s="967"/>
      <c r="AL15" s="967"/>
      <c r="AM15" s="1030"/>
      <c r="AN15" s="1030"/>
      <c r="AO15" s="996"/>
      <c r="AP15" s="579"/>
      <c r="AQ15" s="778"/>
      <c r="AR15" s="778"/>
      <c r="AS15" s="1041"/>
      <c r="AT15" s="1041"/>
      <c r="AU15" s="999"/>
      <c r="AV15" s="579"/>
      <c r="AW15" s="778"/>
      <c r="AX15" s="778"/>
      <c r="AY15" s="1041"/>
      <c r="AZ15" s="1041"/>
      <c r="BA15" s="999"/>
      <c r="BB15" s="579"/>
      <c r="BC15" s="778"/>
      <c r="BD15" s="778"/>
      <c r="BE15" s="778"/>
      <c r="BF15" s="778"/>
      <c r="BG15" s="999"/>
      <c r="BH15" s="598">
        <f t="shared" si="0"/>
        <v>0</v>
      </c>
      <c r="BI15" s="1048">
        <f t="shared" si="1"/>
        <v>0</v>
      </c>
      <c r="BJ15" s="1048">
        <f t="shared" si="2"/>
        <v>0</v>
      </c>
      <c r="BK15" s="1048">
        <f t="shared" si="3"/>
        <v>0</v>
      </c>
      <c r="BL15" s="1048">
        <f t="shared" si="4"/>
        <v>0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0</v>
      </c>
      <c r="BU15" s="1065">
        <f t="shared" si="5"/>
        <v>0</v>
      </c>
      <c r="BV15" s="1065">
        <f t="shared" si="5"/>
        <v>0</v>
      </c>
      <c r="BW15" s="1065">
        <f t="shared" si="9"/>
        <v>0</v>
      </c>
      <c r="BX15" s="1065">
        <f t="shared" si="10"/>
        <v>0</v>
      </c>
      <c r="BY15" s="999"/>
      <c r="BZ15" s="836" t="str">
        <f t="shared" si="8"/>
        <v>-</v>
      </c>
      <c r="CA15" s="837" t="str">
        <f t="shared" si="6"/>
        <v>-</v>
      </c>
      <c r="CB15" s="837" t="str">
        <f t="shared" si="6"/>
        <v>-</v>
      </c>
      <c r="CC15" s="837" t="str">
        <f t="shared" si="11"/>
        <v>-</v>
      </c>
      <c r="CD15" s="837" t="str">
        <f t="shared" si="12"/>
        <v>-</v>
      </c>
      <c r="CE15" s="1078" t="str">
        <f t="shared" si="6"/>
        <v>-</v>
      </c>
    </row>
    <row r="16" ht="39.95" customHeight="1" spans="2:83">
      <c r="B16" s="606" t="s">
        <v>102</v>
      </c>
      <c r="C16" s="606"/>
      <c r="D16" s="619" t="s">
        <v>23</v>
      </c>
      <c r="E16" s="851" t="s">
        <v>24</v>
      </c>
      <c r="F16" s="954" t="s">
        <v>103</v>
      </c>
      <c r="G16" s="954" t="s">
        <v>104</v>
      </c>
      <c r="H16" s="954" t="s">
        <v>105</v>
      </c>
      <c r="I16" s="954" t="s">
        <v>106</v>
      </c>
      <c r="J16" s="954" t="s">
        <v>107</v>
      </c>
      <c r="K16" s="968"/>
      <c r="L16" s="703"/>
      <c r="M16" s="704"/>
      <c r="N16" s="704"/>
      <c r="O16" s="704"/>
      <c r="P16" s="704"/>
      <c r="Q16" s="987"/>
      <c r="R16" s="988"/>
      <c r="S16" s="989"/>
      <c r="T16" s="989"/>
      <c r="U16" s="989"/>
      <c r="V16" s="989"/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/>
      <c r="AM16" s="704"/>
      <c r="AN16" s="704"/>
      <c r="AO16" s="987"/>
      <c r="AP16" s="1031"/>
      <c r="AQ16" s="1032"/>
      <c r="AR16" s="1032"/>
      <c r="AS16" s="1032"/>
      <c r="AT16" s="1032"/>
      <c r="AU16" s="990"/>
      <c r="AV16" s="1031"/>
      <c r="AW16" s="1032"/>
      <c r="AX16" s="1032"/>
      <c r="AY16" s="1032"/>
      <c r="AZ16" s="1032"/>
      <c r="BA16" s="990"/>
      <c r="BB16" s="1031"/>
      <c r="BC16" s="1032"/>
      <c r="BD16" s="1032"/>
      <c r="BE16" s="1032"/>
      <c r="BF16" s="1032"/>
      <c r="BG16" s="990"/>
      <c r="BH16" s="798">
        <f t="shared" si="0"/>
        <v>0</v>
      </c>
      <c r="BI16" s="799">
        <f t="shared" si="1"/>
        <v>0</v>
      </c>
      <c r="BJ16" s="799">
        <f t="shared" si="2"/>
        <v>0</v>
      </c>
      <c r="BK16" s="799">
        <f t="shared" si="3"/>
        <v>0</v>
      </c>
      <c r="BL16" s="799">
        <f t="shared" si="4"/>
        <v>0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0</v>
      </c>
      <c r="BU16" s="814">
        <f t="shared" si="5"/>
        <v>0</v>
      </c>
      <c r="BV16" s="814">
        <f t="shared" si="5"/>
        <v>0</v>
      </c>
      <c r="BW16" s="814">
        <f t="shared" si="5"/>
        <v>0</v>
      </c>
      <c r="BX16" s="814">
        <f t="shared" si="5"/>
        <v>0</v>
      </c>
      <c r="BY16" s="990"/>
      <c r="BZ16" s="1059" t="str">
        <f t="shared" si="8"/>
        <v>-</v>
      </c>
      <c r="CA16" s="1060" t="str">
        <f t="shared" si="6"/>
        <v>-</v>
      </c>
      <c r="CB16" s="1060" t="str">
        <f t="shared" si="6"/>
        <v>-</v>
      </c>
      <c r="CC16" s="1060" t="str">
        <f t="shared" si="6"/>
        <v>-</v>
      </c>
      <c r="CD16" s="1060" t="str">
        <f t="shared" si="6"/>
        <v>-</v>
      </c>
      <c r="CE16" s="1076" t="str">
        <f t="shared" si="6"/>
        <v>-</v>
      </c>
    </row>
    <row r="17" ht="39.95" customHeight="1" spans="2:83">
      <c r="B17" s="854"/>
      <c r="C17" s="854"/>
      <c r="D17" s="619" t="s">
        <v>37</v>
      </c>
      <c r="E17" s="851" t="s">
        <v>38</v>
      </c>
      <c r="F17" s="955" t="s">
        <v>108</v>
      </c>
      <c r="G17" s="955" t="s">
        <v>109</v>
      </c>
      <c r="H17" s="955" t="s">
        <v>110</v>
      </c>
      <c r="I17" s="955" t="s">
        <v>111</v>
      </c>
      <c r="J17" s="955" t="s">
        <v>112</v>
      </c>
      <c r="K17" s="969"/>
      <c r="L17" s="566"/>
      <c r="M17" s="964"/>
      <c r="N17" s="964"/>
      <c r="O17" s="964"/>
      <c r="P17" s="964"/>
      <c r="Q17" s="991"/>
      <c r="R17" s="1000"/>
      <c r="S17" s="993"/>
      <c r="T17" s="993"/>
      <c r="U17" s="993"/>
      <c r="V17" s="993"/>
      <c r="W17" s="995"/>
      <c r="X17" s="1000"/>
      <c r="Y17" s="993"/>
      <c r="Z17" s="993"/>
      <c r="AA17" s="993"/>
      <c r="AB17" s="993"/>
      <c r="AC17" s="995"/>
      <c r="AD17" s="566"/>
      <c r="AE17" s="964"/>
      <c r="AF17" s="964"/>
      <c r="AG17" s="964"/>
      <c r="AH17" s="964"/>
      <c r="AI17" s="991"/>
      <c r="AJ17" s="566"/>
      <c r="AK17" s="964"/>
      <c r="AL17" s="964"/>
      <c r="AM17" s="964"/>
      <c r="AN17" s="964"/>
      <c r="AO17" s="991"/>
      <c r="AP17" s="568"/>
      <c r="AQ17" s="773"/>
      <c r="AR17" s="773"/>
      <c r="AS17" s="773"/>
      <c r="AT17" s="773"/>
      <c r="AU17" s="995"/>
      <c r="AV17" s="568"/>
      <c r="AW17" s="773"/>
      <c r="AX17" s="773"/>
      <c r="AY17" s="773"/>
      <c r="AZ17" s="773"/>
      <c r="BA17" s="995"/>
      <c r="BB17" s="568"/>
      <c r="BC17" s="773"/>
      <c r="BD17" s="773"/>
      <c r="BE17" s="773"/>
      <c r="BF17" s="773"/>
      <c r="BG17" s="995"/>
      <c r="BH17" s="586">
        <f t="shared" si="0"/>
        <v>0</v>
      </c>
      <c r="BI17" s="1046">
        <f t="shared" si="1"/>
        <v>0</v>
      </c>
      <c r="BJ17" s="1046">
        <f t="shared" si="2"/>
        <v>0</v>
      </c>
      <c r="BK17" s="1046">
        <f t="shared" si="3"/>
        <v>0</v>
      </c>
      <c r="BL17" s="1046">
        <f t="shared" si="4"/>
        <v>0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0</v>
      </c>
      <c r="BU17" s="1061">
        <f t="shared" si="5"/>
        <v>0</v>
      </c>
      <c r="BV17" s="1061">
        <f t="shared" si="5"/>
        <v>0</v>
      </c>
      <c r="BW17" s="1061">
        <f t="shared" si="5"/>
        <v>0</v>
      </c>
      <c r="BX17" s="1061">
        <f t="shared" si="5"/>
        <v>0</v>
      </c>
      <c r="BY17" s="995"/>
      <c r="BZ17" s="832" t="str">
        <f t="shared" si="8"/>
        <v>-</v>
      </c>
      <c r="CA17" s="833" t="str">
        <f t="shared" si="6"/>
        <v>-</v>
      </c>
      <c r="CB17" s="833" t="str">
        <f t="shared" si="6"/>
        <v>-</v>
      </c>
      <c r="CC17" s="833" t="str">
        <f t="shared" si="6"/>
        <v>-</v>
      </c>
      <c r="CD17" s="833" t="str">
        <f t="shared" si="6"/>
        <v>-</v>
      </c>
      <c r="CE17" s="1077" t="str">
        <f t="shared" si="6"/>
        <v>-</v>
      </c>
    </row>
    <row r="18" ht="39.95" customHeight="1" spans="2:83">
      <c r="B18" s="858"/>
      <c r="C18" s="858"/>
      <c r="D18" s="619" t="s">
        <v>30</v>
      </c>
      <c r="E18" s="851" t="s">
        <v>31</v>
      </c>
      <c r="F18" s="953" t="s">
        <v>113</v>
      </c>
      <c r="G18" s="953" t="s">
        <v>114</v>
      </c>
      <c r="H18" s="953" t="s">
        <v>115</v>
      </c>
      <c r="I18" s="953" t="s">
        <v>116</v>
      </c>
      <c r="J18" s="953" t="s">
        <v>117</v>
      </c>
      <c r="K18" s="970"/>
      <c r="L18" s="569"/>
      <c r="M18" s="973"/>
      <c r="N18" s="973"/>
      <c r="O18" s="973"/>
      <c r="P18" s="973"/>
      <c r="Q18" s="1007"/>
      <c r="R18" s="1008"/>
      <c r="S18" s="1009"/>
      <c r="T18" s="1009"/>
      <c r="U18" s="1009"/>
      <c r="V18" s="1009"/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/>
      <c r="AK18" s="973"/>
      <c r="AL18" s="973"/>
      <c r="AM18" s="973"/>
      <c r="AN18" s="973"/>
      <c r="AO18" s="1007"/>
      <c r="AP18" s="571"/>
      <c r="AQ18" s="788"/>
      <c r="AR18" s="788"/>
      <c r="AS18" s="788"/>
      <c r="AT18" s="788"/>
      <c r="AU18" s="1010"/>
      <c r="AV18" s="571"/>
      <c r="AW18" s="788"/>
      <c r="AX18" s="788"/>
      <c r="AY18" s="788"/>
      <c r="AZ18" s="788"/>
      <c r="BA18" s="1010"/>
      <c r="BB18" s="571"/>
      <c r="BC18" s="788"/>
      <c r="BD18" s="788"/>
      <c r="BE18" s="788"/>
      <c r="BF18" s="788"/>
      <c r="BG18" s="1010"/>
      <c r="BH18" s="589">
        <f t="shared" si="0"/>
        <v>0</v>
      </c>
      <c r="BI18" s="1050">
        <f t="shared" si="1"/>
        <v>0</v>
      </c>
      <c r="BJ18" s="1050">
        <f t="shared" si="2"/>
        <v>0</v>
      </c>
      <c r="BK18" s="1050">
        <f t="shared" si="3"/>
        <v>0</v>
      </c>
      <c r="BL18" s="1050">
        <f t="shared" si="4"/>
        <v>0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0</v>
      </c>
      <c r="BU18" s="1070">
        <f t="shared" si="5"/>
        <v>0</v>
      </c>
      <c r="BV18" s="1070">
        <f t="shared" si="5"/>
        <v>0</v>
      </c>
      <c r="BW18" s="1070">
        <f t="shared" si="5"/>
        <v>0</v>
      </c>
      <c r="BX18" s="1070">
        <f t="shared" si="5"/>
        <v>0</v>
      </c>
      <c r="BY18" s="1010"/>
      <c r="BZ18" s="844" t="str">
        <f t="shared" si="8"/>
        <v>-</v>
      </c>
      <c r="CA18" s="845" t="str">
        <f t="shared" si="6"/>
        <v>-</v>
      </c>
      <c r="CB18" s="845" t="str">
        <f t="shared" si="6"/>
        <v>-</v>
      </c>
      <c r="CC18" s="845" t="str">
        <f t="shared" si="6"/>
        <v>-</v>
      </c>
      <c r="CD18" s="845" t="str">
        <f t="shared" si="6"/>
        <v>-</v>
      </c>
      <c r="CE18" s="1081" t="str">
        <f t="shared" si="6"/>
        <v>-</v>
      </c>
    </row>
    <row r="19" ht="39.95" customHeight="1" spans="2:83">
      <c r="B19" s="606" t="s">
        <v>118</v>
      </c>
      <c r="C19" s="606"/>
      <c r="D19" s="619" t="s">
        <v>23</v>
      </c>
      <c r="E19" s="851" t="s">
        <v>24</v>
      </c>
      <c r="F19" s="954" t="s">
        <v>119</v>
      </c>
      <c r="G19" s="954" t="s">
        <v>120</v>
      </c>
      <c r="H19" s="954" t="s">
        <v>121</v>
      </c>
      <c r="I19" s="954" t="s">
        <v>122</v>
      </c>
      <c r="J19" s="954" t="s">
        <v>123</v>
      </c>
      <c r="K19" s="968"/>
      <c r="L19" s="703"/>
      <c r="M19" s="704"/>
      <c r="N19" s="704"/>
      <c r="O19" s="704"/>
      <c r="P19" s="704"/>
      <c r="Q19" s="987"/>
      <c r="R19" s="988"/>
      <c r="S19" s="989"/>
      <c r="T19" s="989"/>
      <c r="U19" s="989"/>
      <c r="V19" s="989"/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0</v>
      </c>
      <c r="BI19" s="799">
        <f t="shared" si="1"/>
        <v>0</v>
      </c>
      <c r="BJ19" s="799">
        <f t="shared" si="2"/>
        <v>0</v>
      </c>
      <c r="BK19" s="799">
        <f t="shared" si="3"/>
        <v>0</v>
      </c>
      <c r="BL19" s="799">
        <f t="shared" si="4"/>
        <v>0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0</v>
      </c>
      <c r="BU19" s="814">
        <f t="shared" si="5"/>
        <v>0</v>
      </c>
      <c r="BV19" s="814">
        <f t="shared" si="5"/>
        <v>0</v>
      </c>
      <c r="BW19" s="814">
        <f t="shared" si="5"/>
        <v>0</v>
      </c>
      <c r="BX19" s="814">
        <f t="shared" si="5"/>
        <v>0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</row>
    <row r="20" ht="39.95" customHeight="1" spans="2:83">
      <c r="B20" s="854"/>
      <c r="C20" s="854"/>
      <c r="D20" s="619" t="s">
        <v>30</v>
      </c>
      <c r="E20" s="851" t="s">
        <v>31</v>
      </c>
      <c r="F20" s="955" t="s">
        <v>124</v>
      </c>
      <c r="G20" s="955" t="s">
        <v>125</v>
      </c>
      <c r="H20" s="955" t="s">
        <v>126</v>
      </c>
      <c r="I20" s="955" t="s">
        <v>127</v>
      </c>
      <c r="J20" s="955" t="s">
        <v>128</v>
      </c>
      <c r="K20" s="969"/>
      <c r="L20" s="566"/>
      <c r="M20" s="964"/>
      <c r="N20" s="964"/>
      <c r="O20" s="964"/>
      <c r="P20" s="964"/>
      <c r="Q20" s="991"/>
      <c r="R20" s="992"/>
      <c r="S20" s="1011"/>
      <c r="T20" s="1011"/>
      <c r="U20" s="1011"/>
      <c r="V20" s="1011"/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/>
      <c r="AM20" s="964"/>
      <c r="AN20" s="964"/>
      <c r="AO20" s="991"/>
      <c r="AP20" s="1033"/>
      <c r="AQ20" s="1042"/>
      <c r="AR20" s="1042"/>
      <c r="AS20" s="1042"/>
      <c r="AT20" s="1042"/>
      <c r="AU20" s="995"/>
      <c r="AV20" s="1033"/>
      <c r="AW20" s="1042"/>
      <c r="AX20" s="1042"/>
      <c r="AY20" s="1042"/>
      <c r="AZ20" s="1042"/>
      <c r="BA20" s="995"/>
      <c r="BB20" s="1033"/>
      <c r="BC20" s="1042"/>
      <c r="BD20" s="1042"/>
      <c r="BE20" s="1042"/>
      <c r="BF20" s="1042"/>
      <c r="BG20" s="995"/>
      <c r="BH20" s="800">
        <f t="shared" si="0"/>
        <v>0</v>
      </c>
      <c r="BI20" s="801">
        <f t="shared" si="1"/>
        <v>0</v>
      </c>
      <c r="BJ20" s="801">
        <f t="shared" si="2"/>
        <v>0</v>
      </c>
      <c r="BK20" s="801">
        <f t="shared" si="3"/>
        <v>0</v>
      </c>
      <c r="BL20" s="801">
        <f t="shared" si="4"/>
        <v>0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0</v>
      </c>
      <c r="BU20" s="816">
        <f t="shared" si="7"/>
        <v>0</v>
      </c>
      <c r="BV20" s="816">
        <f t="shared" si="7"/>
        <v>0</v>
      </c>
      <c r="BW20" s="816">
        <f t="shared" si="7"/>
        <v>0</v>
      </c>
      <c r="BX20" s="816">
        <f t="shared" si="7"/>
        <v>0</v>
      </c>
      <c r="BY20" s="995"/>
      <c r="BZ20" s="1063" t="str">
        <f t="shared" si="8"/>
        <v>-</v>
      </c>
      <c r="CA20" s="1071" t="str">
        <f t="shared" si="8"/>
        <v>-</v>
      </c>
      <c r="CB20" s="1071" t="str">
        <f t="shared" si="8"/>
        <v>-</v>
      </c>
      <c r="CC20" s="1071" t="str">
        <f t="shared" si="8"/>
        <v>-</v>
      </c>
      <c r="CD20" s="1071" t="str">
        <f t="shared" si="8"/>
        <v>-</v>
      </c>
      <c r="CE20" s="1077" t="str">
        <f t="shared" si="8"/>
        <v>-</v>
      </c>
    </row>
    <row r="21" ht="39.95" customHeight="1" spans="2:83">
      <c r="B21" s="858"/>
      <c r="C21" s="858"/>
      <c r="D21" s="619" t="s">
        <v>129</v>
      </c>
      <c r="E21" s="851" t="s">
        <v>130</v>
      </c>
      <c r="F21" s="953" t="s">
        <v>131</v>
      </c>
      <c r="G21" s="953" t="s">
        <v>132</v>
      </c>
      <c r="H21" s="953" t="s">
        <v>133</v>
      </c>
      <c r="I21" s="953" t="s">
        <v>134</v>
      </c>
      <c r="J21" s="953" t="s">
        <v>135</v>
      </c>
      <c r="K21" s="970"/>
      <c r="L21" s="577"/>
      <c r="M21" s="967"/>
      <c r="N21" s="967"/>
      <c r="O21" s="967"/>
      <c r="P21" s="967"/>
      <c r="Q21" s="996"/>
      <c r="R21" s="1004"/>
      <c r="S21" s="1005"/>
      <c r="T21" s="1005"/>
      <c r="U21" s="1005"/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/>
      <c r="AR21" s="1037"/>
      <c r="AS21" s="1037"/>
      <c r="AT21" s="1037"/>
      <c r="AU21" s="999"/>
      <c r="AV21" s="1036"/>
      <c r="AW21" s="1037"/>
      <c r="AX21" s="1037"/>
      <c r="AY21" s="1037"/>
      <c r="AZ21" s="1037"/>
      <c r="BA21" s="999"/>
      <c r="BB21" s="1036"/>
      <c r="BC21" s="1037"/>
      <c r="BD21" s="1037"/>
      <c r="BE21" s="1037"/>
      <c r="BF21" s="1037"/>
      <c r="BG21" s="999"/>
      <c r="BH21" s="802">
        <f t="shared" si="0"/>
        <v>0</v>
      </c>
      <c r="BI21" s="803">
        <f t="shared" si="1"/>
        <v>0</v>
      </c>
      <c r="BJ21" s="803">
        <f t="shared" si="2"/>
        <v>0</v>
      </c>
      <c r="BK21" s="803">
        <f t="shared" si="3"/>
        <v>0</v>
      </c>
      <c r="BL21" s="803">
        <f t="shared" si="4"/>
        <v>0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0</v>
      </c>
      <c r="BU21" s="818">
        <f t="shared" si="7"/>
        <v>0</v>
      </c>
      <c r="BV21" s="818">
        <f t="shared" si="7"/>
        <v>0</v>
      </c>
      <c r="BW21" s="818">
        <f t="shared" si="7"/>
        <v>0</v>
      </c>
      <c r="BX21" s="818">
        <f t="shared" si="7"/>
        <v>0</v>
      </c>
      <c r="BY21" s="999"/>
      <c r="BZ21" s="1068" t="str">
        <f t="shared" si="8"/>
        <v>-</v>
      </c>
      <c r="CA21" s="1069" t="str">
        <f t="shared" si="8"/>
        <v>-</v>
      </c>
      <c r="CB21" s="1069" t="str">
        <f t="shared" si="8"/>
        <v>-</v>
      </c>
      <c r="CC21" s="1069" t="str">
        <f t="shared" si="8"/>
        <v>-</v>
      </c>
      <c r="CD21" s="1069" t="str">
        <f t="shared" si="8"/>
        <v>-</v>
      </c>
      <c r="CE21" s="1078" t="str">
        <f t="shared" si="8"/>
        <v>-</v>
      </c>
    </row>
    <row r="22" ht="60" customHeight="1" spans="2:83">
      <c r="B22" s="606" t="s">
        <v>136</v>
      </c>
      <c r="C22" s="606"/>
      <c r="D22" s="619" t="s">
        <v>137</v>
      </c>
      <c r="E22" s="851" t="s">
        <v>138</v>
      </c>
      <c r="F22" s="954" t="s">
        <v>139</v>
      </c>
      <c r="G22" s="954" t="s">
        <v>140</v>
      </c>
      <c r="H22" s="954" t="s">
        <v>141</v>
      </c>
      <c r="I22" s="954" t="s">
        <v>142</v>
      </c>
      <c r="J22" s="954" t="s">
        <v>143</v>
      </c>
      <c r="K22" s="968"/>
      <c r="L22" s="712"/>
      <c r="M22" s="713"/>
      <c r="N22" s="713"/>
      <c r="O22" s="713"/>
      <c r="P22" s="713"/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/>
      <c r="AK22" s="704"/>
      <c r="AL22" s="704"/>
      <c r="AM22" s="704"/>
      <c r="AN22" s="704"/>
      <c r="AO22" s="987"/>
      <c r="AP22" s="1031"/>
      <c r="AQ22" s="1032"/>
      <c r="AR22" s="1032"/>
      <c r="AS22" s="1032"/>
      <c r="AT22" s="1032"/>
      <c r="AU22" s="990"/>
      <c r="AV22" s="1031"/>
      <c r="AW22" s="1032"/>
      <c r="AX22" s="1032"/>
      <c r="AY22" s="1032"/>
      <c r="AZ22" s="1032"/>
      <c r="BA22" s="990"/>
      <c r="BB22" s="1031"/>
      <c r="BC22" s="1032"/>
      <c r="BD22" s="1032"/>
      <c r="BE22" s="1032"/>
      <c r="BF22" s="1032"/>
      <c r="BG22" s="990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0</v>
      </c>
      <c r="BY22" s="990"/>
      <c r="BZ22" s="1059" t="str">
        <f t="shared" si="8"/>
        <v>-</v>
      </c>
      <c r="CA22" s="1060" t="str">
        <f t="shared" si="8"/>
        <v>-</v>
      </c>
      <c r="CB22" s="1060" t="str">
        <f t="shared" si="8"/>
        <v>-</v>
      </c>
      <c r="CC22" s="1060" t="str">
        <f t="shared" si="8"/>
        <v>-</v>
      </c>
      <c r="CD22" s="1060" t="str">
        <f t="shared" si="8"/>
        <v>-</v>
      </c>
      <c r="CE22" s="1076" t="str">
        <f t="shared" si="8"/>
        <v>-</v>
      </c>
    </row>
    <row r="23" ht="60" customHeight="1" spans="2:83">
      <c r="B23" s="858"/>
      <c r="C23" s="858"/>
      <c r="D23" s="949" t="s">
        <v>144</v>
      </c>
      <c r="E23" s="950" t="s">
        <v>145</v>
      </c>
      <c r="F23" s="953" t="s">
        <v>146</v>
      </c>
      <c r="G23" s="953" t="s">
        <v>147</v>
      </c>
      <c r="H23" s="953" t="s">
        <v>148</v>
      </c>
      <c r="I23" s="953" t="s">
        <v>149</v>
      </c>
      <c r="J23" s="953" t="s">
        <v>150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/>
      <c r="AO23" s="996"/>
      <c r="AP23" s="579"/>
      <c r="AQ23" s="778"/>
      <c r="AR23" s="778"/>
      <c r="AS23" s="778"/>
      <c r="AT23" s="778"/>
      <c r="AU23" s="999"/>
      <c r="AV23" s="579"/>
      <c r="AW23" s="778"/>
      <c r="AX23" s="778"/>
      <c r="AY23" s="778"/>
      <c r="AZ23" s="778"/>
      <c r="BA23" s="999"/>
      <c r="BB23" s="579"/>
      <c r="BC23" s="778"/>
      <c r="BD23" s="778"/>
      <c r="BE23" s="778"/>
      <c r="BF23" s="778"/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 t="str">
        <f t="shared" si="8"/>
        <v>-</v>
      </c>
      <c r="CE23" s="1078" t="str">
        <f t="shared" si="8"/>
        <v>-</v>
      </c>
    </row>
    <row r="24" ht="30" customHeight="1" spans="2:83">
      <c r="B24" s="606" t="s">
        <v>151</v>
      </c>
      <c r="C24" s="606"/>
      <c r="D24" s="619" t="s">
        <v>152</v>
      </c>
      <c r="E24" s="851" t="s">
        <v>153</v>
      </c>
      <c r="F24" s="954" t="s">
        <v>154</v>
      </c>
      <c r="G24" s="954" t="s">
        <v>155</v>
      </c>
      <c r="H24" s="954" t="s">
        <v>156</v>
      </c>
      <c r="I24" s="954" t="s">
        <v>157</v>
      </c>
      <c r="J24" s="954" t="s">
        <v>158</v>
      </c>
      <c r="K24" s="971" t="s">
        <v>159</v>
      </c>
      <c r="L24" s="703"/>
      <c r="M24" s="704"/>
      <c r="N24" s="704"/>
      <c r="O24" s="704"/>
      <c r="P24" s="704"/>
      <c r="Q24" s="1001"/>
      <c r="R24" s="1013"/>
      <c r="S24" s="1014"/>
      <c r="T24" s="1014"/>
      <c r="U24" s="1014"/>
      <c r="V24" s="1014"/>
      <c r="W24" s="1002"/>
      <c r="X24" s="1013"/>
      <c r="Y24" s="1014"/>
      <c r="Z24" s="1014"/>
      <c r="AA24" s="1014"/>
      <c r="AB24" s="1014"/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/>
      <c r="AM24" s="704"/>
      <c r="AN24" s="704"/>
      <c r="AO24" s="1001"/>
      <c r="AP24" s="1031"/>
      <c r="AQ24" s="1032"/>
      <c r="AR24" s="1032"/>
      <c r="AS24" s="1032"/>
      <c r="AT24" s="1032"/>
      <c r="AU24" s="1035"/>
      <c r="AV24" s="1031"/>
      <c r="AW24" s="1032"/>
      <c r="AX24" s="1032"/>
      <c r="AY24" s="1032"/>
      <c r="AZ24" s="1032"/>
      <c r="BA24" s="1035"/>
      <c r="BB24" s="1031"/>
      <c r="BC24" s="1032"/>
      <c r="BD24" s="1032"/>
      <c r="BE24" s="1032"/>
      <c r="BF24" s="1032"/>
      <c r="BG24" s="1035"/>
      <c r="BH24" s="1049">
        <f t="shared" si="0"/>
        <v>0</v>
      </c>
      <c r="BI24" s="799">
        <f t="shared" si="1"/>
        <v>0</v>
      </c>
      <c r="BJ24" s="799">
        <f t="shared" si="2"/>
        <v>0</v>
      </c>
      <c r="BK24" s="799">
        <f t="shared" si="3"/>
        <v>0</v>
      </c>
      <c r="BL24" s="799">
        <f t="shared" si="4"/>
        <v>0</v>
      </c>
      <c r="BM24" s="1055">
        <f>IF($A$1="补货",Q24+W24+AC24,Q24)</f>
        <v>0</v>
      </c>
      <c r="BN24" s="1013"/>
      <c r="BO24" s="1014"/>
      <c r="BP24" s="1014"/>
      <c r="BQ24" s="1014"/>
      <c r="BR24" s="1014"/>
      <c r="BS24" s="1002"/>
      <c r="BT24" s="798">
        <f t="shared" si="7"/>
        <v>0</v>
      </c>
      <c r="BU24" s="814">
        <f t="shared" si="7"/>
        <v>0</v>
      </c>
      <c r="BV24" s="814">
        <f t="shared" si="7"/>
        <v>0</v>
      </c>
      <c r="BW24" s="814">
        <f t="shared" si="7"/>
        <v>0</v>
      </c>
      <c r="BX24" s="814">
        <f t="shared" si="7"/>
        <v>0</v>
      </c>
      <c r="BY24" s="1066">
        <f t="shared" si="7"/>
        <v>0</v>
      </c>
      <c r="BZ24" s="1059" t="str">
        <f t="shared" si="8"/>
        <v>-</v>
      </c>
      <c r="CA24" s="1060" t="str">
        <f t="shared" si="8"/>
        <v>-</v>
      </c>
      <c r="CB24" s="1060" t="str">
        <f t="shared" si="8"/>
        <v>-</v>
      </c>
      <c r="CC24" s="1060" t="str">
        <f t="shared" si="8"/>
        <v>-</v>
      </c>
      <c r="CD24" s="1060" t="str">
        <f t="shared" si="8"/>
        <v>-</v>
      </c>
      <c r="CE24" s="1079" t="str">
        <f t="shared" si="8"/>
        <v>-</v>
      </c>
    </row>
    <row r="25" ht="30" customHeight="1" spans="2:83">
      <c r="B25" s="854"/>
      <c r="C25" s="854"/>
      <c r="D25" s="619" t="s">
        <v>23</v>
      </c>
      <c r="E25" s="851" t="s">
        <v>24</v>
      </c>
      <c r="F25" s="955" t="s">
        <v>160</v>
      </c>
      <c r="G25" s="955" t="s">
        <v>161</v>
      </c>
      <c r="H25" s="955" t="s">
        <v>162</v>
      </c>
      <c r="I25" s="955" t="s">
        <v>163</v>
      </c>
      <c r="J25" s="955" t="s">
        <v>164</v>
      </c>
      <c r="K25" s="974" t="s">
        <v>165</v>
      </c>
      <c r="L25" s="566"/>
      <c r="M25" s="964"/>
      <c r="N25" s="964"/>
      <c r="O25" s="964"/>
      <c r="P25" s="964"/>
      <c r="Q25" s="1015"/>
      <c r="R25" s="1016"/>
      <c r="S25" s="1017"/>
      <c r="T25" s="1017"/>
      <c r="U25" s="1017"/>
      <c r="V25" s="1017"/>
      <c r="W25" s="1018"/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/>
      <c r="AH25" s="964"/>
      <c r="AI25" s="1015"/>
      <c r="AJ25" s="566"/>
      <c r="AK25" s="964"/>
      <c r="AL25" s="964"/>
      <c r="AM25" s="964"/>
      <c r="AN25" s="964"/>
      <c r="AO25" s="1015"/>
      <c r="AP25" s="1033"/>
      <c r="AQ25" s="1042"/>
      <c r="AR25" s="1042"/>
      <c r="AS25" s="1042"/>
      <c r="AT25" s="1042"/>
      <c r="AU25" s="1043"/>
      <c r="AV25" s="1033"/>
      <c r="AW25" s="1042"/>
      <c r="AX25" s="1042"/>
      <c r="AY25" s="1042"/>
      <c r="AZ25" s="1042"/>
      <c r="BA25" s="1043"/>
      <c r="BB25" s="1033"/>
      <c r="BC25" s="1042"/>
      <c r="BD25" s="1042"/>
      <c r="BE25" s="1042"/>
      <c r="BF25" s="1042"/>
      <c r="BG25" s="1043"/>
      <c r="BH25" s="800">
        <f t="shared" si="0"/>
        <v>0</v>
      </c>
      <c r="BI25" s="801">
        <f t="shared" si="1"/>
        <v>0</v>
      </c>
      <c r="BJ25" s="801">
        <f t="shared" si="2"/>
        <v>0</v>
      </c>
      <c r="BK25" s="801">
        <f t="shared" si="3"/>
        <v>0</v>
      </c>
      <c r="BL25" s="801">
        <f t="shared" si="4"/>
        <v>0</v>
      </c>
      <c r="BM25" s="1057">
        <f>IF($A$1="补货",Q25+W25+AC25,Q25)</f>
        <v>0</v>
      </c>
      <c r="BN25" s="1016"/>
      <c r="BO25" s="1017"/>
      <c r="BP25" s="1017"/>
      <c r="BQ25" s="1017"/>
      <c r="BR25" s="1017"/>
      <c r="BS25" s="1018"/>
      <c r="BT25" s="815">
        <f t="shared" si="7"/>
        <v>0</v>
      </c>
      <c r="BU25" s="816">
        <f t="shared" si="7"/>
        <v>0</v>
      </c>
      <c r="BV25" s="816">
        <f t="shared" si="7"/>
        <v>0</v>
      </c>
      <c r="BW25" s="816">
        <f t="shared" si="7"/>
        <v>0</v>
      </c>
      <c r="BX25" s="816">
        <f t="shared" si="7"/>
        <v>0</v>
      </c>
      <c r="BY25" s="1072">
        <f t="shared" si="7"/>
        <v>0</v>
      </c>
      <c r="BZ25" s="1063" t="str">
        <f t="shared" si="8"/>
        <v>-</v>
      </c>
      <c r="CA25" s="1071" t="str">
        <f t="shared" si="8"/>
        <v>-</v>
      </c>
      <c r="CB25" s="1071" t="str">
        <f t="shared" si="8"/>
        <v>-</v>
      </c>
      <c r="CC25" s="1071" t="str">
        <f t="shared" si="8"/>
        <v>-</v>
      </c>
      <c r="CD25" s="1071" t="str">
        <f t="shared" si="8"/>
        <v>-</v>
      </c>
      <c r="CE25" s="1082" t="str">
        <f t="shared" si="8"/>
        <v>-</v>
      </c>
    </row>
    <row r="26" ht="30" customHeight="1" spans="2:83">
      <c r="B26" s="854"/>
      <c r="C26" s="854"/>
      <c r="D26" s="619" t="s">
        <v>30</v>
      </c>
      <c r="E26" s="851" t="s">
        <v>31</v>
      </c>
      <c r="F26" s="955" t="s">
        <v>166</v>
      </c>
      <c r="G26" s="955" t="s">
        <v>167</v>
      </c>
      <c r="H26" s="955" t="s">
        <v>168</v>
      </c>
      <c r="I26" s="955" t="s">
        <v>169</v>
      </c>
      <c r="J26" s="955" t="s">
        <v>170</v>
      </c>
      <c r="K26" s="974" t="s">
        <v>171</v>
      </c>
      <c r="L26" s="566"/>
      <c r="M26" s="964"/>
      <c r="N26" s="964"/>
      <c r="O26" s="964"/>
      <c r="P26" s="964"/>
      <c r="Q26" s="1015"/>
      <c r="R26" s="1016"/>
      <c r="S26" s="1017"/>
      <c r="T26" s="1017"/>
      <c r="U26" s="1017"/>
      <c r="V26" s="1017"/>
      <c r="W26" s="1018"/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/>
      <c r="AM26" s="964"/>
      <c r="AN26" s="964"/>
      <c r="AO26" s="1015"/>
      <c r="AP26" s="1033"/>
      <c r="AQ26" s="1042"/>
      <c r="AR26" s="1042"/>
      <c r="AS26" s="1042"/>
      <c r="AT26" s="1042"/>
      <c r="AU26" s="1043"/>
      <c r="AV26" s="1033"/>
      <c r="AW26" s="1042"/>
      <c r="AX26" s="1042"/>
      <c r="AY26" s="1042"/>
      <c r="AZ26" s="1042"/>
      <c r="BA26" s="1043"/>
      <c r="BB26" s="1033"/>
      <c r="BC26" s="1042"/>
      <c r="BD26" s="1042"/>
      <c r="BE26" s="1042"/>
      <c r="BF26" s="1042"/>
      <c r="BG26" s="1043"/>
      <c r="BH26" s="800">
        <f t="shared" si="0"/>
        <v>0</v>
      </c>
      <c r="BI26" s="801">
        <f t="shared" si="1"/>
        <v>0</v>
      </c>
      <c r="BJ26" s="801">
        <f t="shared" si="2"/>
        <v>0</v>
      </c>
      <c r="BK26" s="801">
        <f t="shared" si="3"/>
        <v>0</v>
      </c>
      <c r="BL26" s="801">
        <f t="shared" si="4"/>
        <v>0</v>
      </c>
      <c r="BM26" s="1057">
        <f>IF($A$1="补货",Q26+W26+AC26,Q26)</f>
        <v>0</v>
      </c>
      <c r="BN26" s="1016"/>
      <c r="BO26" s="1017"/>
      <c r="BP26" s="1017"/>
      <c r="BQ26" s="1017"/>
      <c r="BR26" s="1017"/>
      <c r="BS26" s="1018"/>
      <c r="BT26" s="815">
        <f t="shared" si="7"/>
        <v>0</v>
      </c>
      <c r="BU26" s="816">
        <f t="shared" si="7"/>
        <v>0</v>
      </c>
      <c r="BV26" s="816">
        <f t="shared" si="7"/>
        <v>0</v>
      </c>
      <c r="BW26" s="816">
        <f t="shared" si="7"/>
        <v>0</v>
      </c>
      <c r="BX26" s="816">
        <f t="shared" si="7"/>
        <v>0</v>
      </c>
      <c r="BY26" s="1072">
        <f t="shared" si="7"/>
        <v>0</v>
      </c>
      <c r="BZ26" s="1063" t="str">
        <f t="shared" si="8"/>
        <v>-</v>
      </c>
      <c r="CA26" s="1071" t="str">
        <f t="shared" si="8"/>
        <v>-</v>
      </c>
      <c r="CB26" s="1071" t="str">
        <f t="shared" si="8"/>
        <v>-</v>
      </c>
      <c r="CC26" s="1071" t="str">
        <f t="shared" si="8"/>
        <v>-</v>
      </c>
      <c r="CD26" s="1071" t="str">
        <f t="shared" si="8"/>
        <v>-</v>
      </c>
      <c r="CE26" s="1082" t="str">
        <f t="shared" si="8"/>
        <v>-</v>
      </c>
    </row>
    <row r="27" ht="30" customHeight="1" spans="2:83">
      <c r="B27" s="858"/>
      <c r="C27" s="858"/>
      <c r="D27" s="619" t="s">
        <v>129</v>
      </c>
      <c r="E27" s="851" t="s">
        <v>130</v>
      </c>
      <c r="F27" s="953" t="s">
        <v>172</v>
      </c>
      <c r="G27" s="953" t="s">
        <v>173</v>
      </c>
      <c r="H27" s="953" t="s">
        <v>174</v>
      </c>
      <c r="I27" s="953" t="s">
        <v>175</v>
      </c>
      <c r="J27" s="953" t="s">
        <v>176</v>
      </c>
      <c r="K27" s="972" t="s">
        <v>177</v>
      </c>
      <c r="L27" s="577"/>
      <c r="M27" s="967"/>
      <c r="N27" s="967"/>
      <c r="O27" s="967"/>
      <c r="P27" s="967"/>
      <c r="Q27" s="1003"/>
      <c r="R27" s="1019"/>
      <c r="S27" s="1020"/>
      <c r="T27" s="1020"/>
      <c r="U27" s="1020"/>
      <c r="V27" s="1020"/>
      <c r="W27" s="1006"/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/>
      <c r="AL27" s="967"/>
      <c r="AM27" s="967"/>
      <c r="AN27" s="967"/>
      <c r="AO27" s="1003"/>
      <c r="AP27" s="1036"/>
      <c r="AQ27" s="1037"/>
      <c r="AR27" s="1037"/>
      <c r="AS27" s="1037"/>
      <c r="AT27" s="1037"/>
      <c r="AU27" s="1038"/>
      <c r="AV27" s="1036"/>
      <c r="AW27" s="1037"/>
      <c r="AX27" s="1037"/>
      <c r="AY27" s="1037"/>
      <c r="AZ27" s="1037"/>
      <c r="BA27" s="1038"/>
      <c r="BB27" s="1036"/>
      <c r="BC27" s="1037"/>
      <c r="BD27" s="1037"/>
      <c r="BE27" s="1037"/>
      <c r="BF27" s="1037"/>
      <c r="BG27" s="1038"/>
      <c r="BH27" s="802">
        <f t="shared" si="0"/>
        <v>0</v>
      </c>
      <c r="BI27" s="803">
        <f t="shared" si="1"/>
        <v>0</v>
      </c>
      <c r="BJ27" s="803">
        <f t="shared" si="2"/>
        <v>0</v>
      </c>
      <c r="BK27" s="803">
        <f t="shared" si="3"/>
        <v>0</v>
      </c>
      <c r="BL27" s="803">
        <f t="shared" si="4"/>
        <v>0</v>
      </c>
      <c r="BM27" s="1056">
        <f>IF($A$1="补货",Q27+W27+AC27,Q27)</f>
        <v>0</v>
      </c>
      <c r="BN27" s="1019"/>
      <c r="BO27" s="1020"/>
      <c r="BP27" s="1020"/>
      <c r="BQ27" s="1020"/>
      <c r="BR27" s="1020"/>
      <c r="BS27" s="1006"/>
      <c r="BT27" s="817">
        <f t="shared" si="7"/>
        <v>0</v>
      </c>
      <c r="BU27" s="818">
        <f t="shared" si="7"/>
        <v>0</v>
      </c>
      <c r="BV27" s="818">
        <f t="shared" si="7"/>
        <v>0</v>
      </c>
      <c r="BW27" s="818">
        <f t="shared" si="7"/>
        <v>0</v>
      </c>
      <c r="BX27" s="818">
        <f t="shared" si="7"/>
        <v>0</v>
      </c>
      <c r="BY27" s="1067">
        <f t="shared" si="7"/>
        <v>0</v>
      </c>
      <c r="BZ27" s="1068" t="str">
        <f t="shared" si="8"/>
        <v>-</v>
      </c>
      <c r="CA27" s="1069" t="str">
        <f t="shared" si="8"/>
        <v>-</v>
      </c>
      <c r="CB27" s="1069" t="str">
        <f t="shared" si="8"/>
        <v>-</v>
      </c>
      <c r="CC27" s="1069" t="str">
        <f t="shared" si="8"/>
        <v>-</v>
      </c>
      <c r="CD27" s="1069" t="str">
        <f t="shared" si="8"/>
        <v>-</v>
      </c>
      <c r="CE27" s="1080" t="str">
        <f t="shared" si="8"/>
        <v>-</v>
      </c>
    </row>
    <row r="28" ht="140.1" customHeight="1" spans="2:83">
      <c r="B28" s="848" t="s">
        <v>178</v>
      </c>
      <c r="C28" s="848"/>
      <c r="D28" s="619" t="s">
        <v>179</v>
      </c>
      <c r="E28" s="851" t="s">
        <v>179</v>
      </c>
      <c r="F28" s="956" t="s">
        <v>180</v>
      </c>
      <c r="G28" s="956" t="s">
        <v>181</v>
      </c>
      <c r="H28" s="956" t="s">
        <v>182</v>
      </c>
      <c r="I28" s="956" t="s">
        <v>183</v>
      </c>
      <c r="J28" s="975"/>
      <c r="K28" s="976"/>
      <c r="L28" s="977"/>
      <c r="M28" s="978"/>
      <c r="N28" s="978"/>
      <c r="O28" s="978"/>
      <c r="P28" s="979"/>
      <c r="Q28" s="1021"/>
      <c r="R28" s="1022"/>
      <c r="S28" s="1023"/>
      <c r="T28" s="1023"/>
      <c r="U28" s="1023"/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/>
      <c r="AR28" s="1045"/>
      <c r="AS28" s="1045"/>
      <c r="AT28" s="1024"/>
      <c r="AU28" s="1025"/>
      <c r="AV28" s="1044"/>
      <c r="AW28" s="1045"/>
      <c r="AX28" s="1045"/>
      <c r="AY28" s="1045"/>
      <c r="AZ28" s="1024"/>
      <c r="BA28" s="1025"/>
      <c r="BB28" s="1044"/>
      <c r="BC28" s="1045"/>
      <c r="BD28" s="1045"/>
      <c r="BE28" s="1045"/>
      <c r="BF28" s="1024"/>
      <c r="BG28" s="1025"/>
      <c r="BH28" s="1051">
        <f t="shared" ref="BH28:BK30" si="13">IF($A$1="补货",L28+R28+X28,L28)</f>
        <v>0</v>
      </c>
      <c r="BI28" s="1052">
        <f t="shared" si="13"/>
        <v>0</v>
      </c>
      <c r="BJ28" s="1052">
        <f t="shared" si="13"/>
        <v>0</v>
      </c>
      <c r="BK28" s="1052">
        <f t="shared" si="13"/>
        <v>0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0</v>
      </c>
      <c r="BU28" s="1073">
        <f t="shared" si="7"/>
        <v>0</v>
      </c>
      <c r="BV28" s="1073">
        <f t="shared" si="7"/>
        <v>0</v>
      </c>
      <c r="BW28" s="1073">
        <f t="shared" si="7"/>
        <v>0</v>
      </c>
      <c r="BX28" s="1024"/>
      <c r="BY28" s="1025"/>
      <c r="BZ28" s="1074" t="str">
        <f t="shared" si="8"/>
        <v>-</v>
      </c>
      <c r="CA28" s="1075" t="str">
        <f t="shared" si="8"/>
        <v>-</v>
      </c>
      <c r="CB28" s="1075" t="str">
        <f t="shared" si="8"/>
        <v>-</v>
      </c>
      <c r="CC28" s="1075" t="str">
        <f t="shared" si="8"/>
        <v>-</v>
      </c>
      <c r="CD28" s="1083" t="str">
        <f t="shared" si="8"/>
        <v>-</v>
      </c>
      <c r="CE28" s="1084" t="str">
        <f t="shared" si="8"/>
        <v>-</v>
      </c>
    </row>
    <row r="29" ht="60" customHeight="1" spans="2:83">
      <c r="B29" s="606" t="s">
        <v>184</v>
      </c>
      <c r="C29" s="606"/>
      <c r="D29" s="619" t="s">
        <v>23</v>
      </c>
      <c r="E29" s="851" t="s">
        <v>24</v>
      </c>
      <c r="F29" s="954" t="s">
        <v>185</v>
      </c>
      <c r="G29" s="954" t="s">
        <v>186</v>
      </c>
      <c r="H29" s="954" t="s">
        <v>187</v>
      </c>
      <c r="I29" s="954" t="s">
        <v>188</v>
      </c>
      <c r="J29" s="954" t="s">
        <v>189</v>
      </c>
      <c r="K29" s="968"/>
      <c r="L29" s="703"/>
      <c r="M29" s="704"/>
      <c r="N29" s="704"/>
      <c r="O29" s="704"/>
      <c r="P29" s="704"/>
      <c r="Q29" s="987"/>
      <c r="R29" s="1013"/>
      <c r="S29" s="1014"/>
      <c r="T29" s="1014"/>
      <c r="U29" s="1014"/>
      <c r="V29" s="1014"/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/>
      <c r="AG29" s="704"/>
      <c r="AH29" s="704"/>
      <c r="AI29" s="987"/>
      <c r="AJ29" s="703"/>
      <c r="AK29" s="704"/>
      <c r="AL29" s="704"/>
      <c r="AM29" s="704"/>
      <c r="AN29" s="704"/>
      <c r="AO29" s="987"/>
      <c r="AP29" s="1031"/>
      <c r="AQ29" s="1032"/>
      <c r="AR29" s="1032"/>
      <c r="AS29" s="1032"/>
      <c r="AT29" s="1032"/>
      <c r="AU29" s="990"/>
      <c r="AV29" s="1031"/>
      <c r="AW29" s="1032"/>
      <c r="AX29" s="1032"/>
      <c r="AY29" s="1032"/>
      <c r="AZ29" s="1032"/>
      <c r="BA29" s="990"/>
      <c r="BB29" s="1031"/>
      <c r="BC29" s="1032"/>
      <c r="BD29" s="1032"/>
      <c r="BE29" s="1032"/>
      <c r="BF29" s="1032"/>
      <c r="BG29" s="990"/>
      <c r="BH29" s="1049">
        <f t="shared" si="13"/>
        <v>0</v>
      </c>
      <c r="BI29" s="799">
        <f t="shared" si="13"/>
        <v>0</v>
      </c>
      <c r="BJ29" s="799">
        <f t="shared" si="13"/>
        <v>0</v>
      </c>
      <c r="BK29" s="799">
        <f t="shared" si="13"/>
        <v>0</v>
      </c>
      <c r="BL29" s="799">
        <f>IF($A$1="补货",P29+V29+AB29,P29)</f>
        <v>0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0</v>
      </c>
      <c r="BU29" s="814">
        <f t="shared" si="7"/>
        <v>0</v>
      </c>
      <c r="BV29" s="814">
        <f t="shared" si="7"/>
        <v>0</v>
      </c>
      <c r="BW29" s="814">
        <f t="shared" si="7"/>
        <v>0</v>
      </c>
      <c r="BX29" s="814">
        <f t="shared" si="7"/>
        <v>0</v>
      </c>
      <c r="BY29" s="990"/>
      <c r="BZ29" s="1059" t="str">
        <f t="shared" si="8"/>
        <v>-</v>
      </c>
      <c r="CA29" s="1060" t="str">
        <f t="shared" si="8"/>
        <v>-</v>
      </c>
      <c r="CB29" s="1060" t="str">
        <f t="shared" si="8"/>
        <v>-</v>
      </c>
      <c r="CC29" s="1060" t="str">
        <f t="shared" si="8"/>
        <v>-</v>
      </c>
      <c r="CD29" s="1060" t="str">
        <f t="shared" si="8"/>
        <v>-</v>
      </c>
      <c r="CE29" s="1076" t="str">
        <f t="shared" si="8"/>
        <v>-</v>
      </c>
    </row>
    <row r="30" ht="60" customHeight="1" spans="2:83">
      <c r="B30" s="858"/>
      <c r="C30" s="858"/>
      <c r="D30" s="619" t="s">
        <v>30</v>
      </c>
      <c r="E30" s="851" t="s">
        <v>31</v>
      </c>
      <c r="F30" s="953" t="s">
        <v>190</v>
      </c>
      <c r="G30" s="953" t="s">
        <v>191</v>
      </c>
      <c r="H30" s="953" t="s">
        <v>192</v>
      </c>
      <c r="I30" s="953" t="s">
        <v>193</v>
      </c>
      <c r="J30" s="953" t="s">
        <v>194</v>
      </c>
      <c r="K30" s="970"/>
      <c r="L30" s="709"/>
      <c r="M30" s="710"/>
      <c r="N30" s="710"/>
      <c r="O30" s="710"/>
      <c r="P30" s="710"/>
      <c r="Q30" s="996"/>
      <c r="R30" s="1019"/>
      <c r="S30" s="1020"/>
      <c r="T30" s="1020"/>
      <c r="U30" s="1020"/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/>
      <c r="AI30" s="996"/>
      <c r="AJ30" s="709"/>
      <c r="AK30" s="710"/>
      <c r="AL30" s="710"/>
      <c r="AM30" s="710"/>
      <c r="AN30" s="710"/>
      <c r="AO30" s="996"/>
      <c r="AP30" s="1036"/>
      <c r="AQ30" s="1037"/>
      <c r="AR30" s="1037"/>
      <c r="AS30" s="1037"/>
      <c r="AT30" s="1037"/>
      <c r="AU30" s="999"/>
      <c r="AV30" s="1036"/>
      <c r="AW30" s="1037"/>
      <c r="AX30" s="1037"/>
      <c r="AY30" s="1037"/>
      <c r="AZ30" s="1037"/>
      <c r="BA30" s="999"/>
      <c r="BB30" s="1036"/>
      <c r="BC30" s="1037"/>
      <c r="BD30" s="1037"/>
      <c r="BE30" s="1037"/>
      <c r="BF30" s="1037"/>
      <c r="BG30" s="999"/>
      <c r="BH30" s="802">
        <f t="shared" si="13"/>
        <v>0</v>
      </c>
      <c r="BI30" s="803">
        <f t="shared" si="13"/>
        <v>0</v>
      </c>
      <c r="BJ30" s="803">
        <f t="shared" si="13"/>
        <v>0</v>
      </c>
      <c r="BK30" s="803">
        <f t="shared" si="13"/>
        <v>0</v>
      </c>
      <c r="BL30" s="803">
        <f>IF($A$1="补货",P30+V30+AB30,P30)</f>
        <v>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0</v>
      </c>
      <c r="BU30" s="818">
        <f t="shared" si="7"/>
        <v>0</v>
      </c>
      <c r="BV30" s="818">
        <f t="shared" si="7"/>
        <v>0</v>
      </c>
      <c r="BW30" s="818">
        <f t="shared" si="7"/>
        <v>0</v>
      </c>
      <c r="BX30" s="818">
        <f t="shared" si="7"/>
        <v>0</v>
      </c>
      <c r="BY30" s="999"/>
      <c r="BZ30" s="1068" t="str">
        <f t="shared" si="8"/>
        <v>-</v>
      </c>
      <c r="CA30" s="1069" t="str">
        <f t="shared" si="8"/>
        <v>-</v>
      </c>
      <c r="CB30" s="1069" t="str">
        <f t="shared" si="8"/>
        <v>-</v>
      </c>
      <c r="CC30" s="1069" t="str">
        <f t="shared" si="8"/>
        <v>-</v>
      </c>
      <c r="CD30" s="1069" t="str">
        <f t="shared" si="8"/>
        <v>-</v>
      </c>
      <c r="CE30" s="1078" t="str">
        <f t="shared" si="8"/>
        <v>-</v>
      </c>
    </row>
    <row r="31" ht="30" customHeight="1" spans="2:83">
      <c r="B31" s="606" t="s">
        <v>195</v>
      </c>
      <c r="C31" s="606"/>
      <c r="D31" s="619" t="s">
        <v>196</v>
      </c>
      <c r="E31" s="851" t="s">
        <v>197</v>
      </c>
      <c r="F31" s="957" t="s">
        <v>198</v>
      </c>
      <c r="G31" s="957" t="s">
        <v>199</v>
      </c>
      <c r="H31" s="957" t="s">
        <v>200</v>
      </c>
      <c r="I31" s="957" t="s">
        <v>201</v>
      </c>
      <c r="J31" s="957" t="s">
        <v>202</v>
      </c>
      <c r="K31" s="980"/>
      <c r="L31" s="703"/>
      <c r="M31" s="704"/>
      <c r="N31" s="704"/>
      <c r="O31" s="704"/>
      <c r="P31" s="704"/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</row>
    <row r="32" ht="30" customHeight="1" spans="2:83">
      <c r="B32" s="854"/>
      <c r="C32" s="854"/>
      <c r="D32" s="619" t="s">
        <v>203</v>
      </c>
      <c r="E32" s="851" t="s">
        <v>204</v>
      </c>
      <c r="F32" s="958" t="s">
        <v>205</v>
      </c>
      <c r="G32" s="958" t="s">
        <v>206</v>
      </c>
      <c r="H32" s="958" t="s">
        <v>207</v>
      </c>
      <c r="I32" s="958" t="s">
        <v>208</v>
      </c>
      <c r="J32" s="958" t="s">
        <v>209</v>
      </c>
      <c r="K32" s="981"/>
      <c r="L32" s="566"/>
      <c r="M32" s="964"/>
      <c r="N32" s="964"/>
      <c r="O32" s="964"/>
      <c r="P32" s="964"/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</row>
    <row r="33" ht="30" customHeight="1" spans="2:83">
      <c r="B33" s="854"/>
      <c r="C33" s="854"/>
      <c r="D33" s="619" t="s">
        <v>210</v>
      </c>
      <c r="E33" s="851" t="s">
        <v>211</v>
      </c>
      <c r="F33" s="958" t="s">
        <v>212</v>
      </c>
      <c r="G33" s="958" t="s">
        <v>213</v>
      </c>
      <c r="H33" s="958" t="s">
        <v>214</v>
      </c>
      <c r="I33" s="958" t="s">
        <v>215</v>
      </c>
      <c r="J33" s="958" t="s">
        <v>216</v>
      </c>
      <c r="K33" s="981"/>
      <c r="L33" s="566"/>
      <c r="M33" s="964"/>
      <c r="N33" s="964"/>
      <c r="O33" s="964"/>
      <c r="P33" s="964"/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</row>
    <row r="34" ht="30" customHeight="1" spans="2:83">
      <c r="B34" s="858"/>
      <c r="C34" s="858"/>
      <c r="D34" s="619" t="s">
        <v>217</v>
      </c>
      <c r="E34" s="851" t="s">
        <v>218</v>
      </c>
      <c r="F34" s="959" t="s">
        <v>219</v>
      </c>
      <c r="G34" s="959" t="s">
        <v>220</v>
      </c>
      <c r="H34" s="959" t="s">
        <v>221</v>
      </c>
      <c r="I34" s="959" t="s">
        <v>222</v>
      </c>
      <c r="J34" s="959" t="s">
        <v>223</v>
      </c>
      <c r="K34" s="982"/>
      <c r="L34" s="577"/>
      <c r="M34" s="967"/>
      <c r="N34" s="967"/>
      <c r="O34" s="967"/>
      <c r="P34" s="967"/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</row>
    <row r="35" ht="140.1" customHeight="1" spans="2:83">
      <c r="B35" s="848" t="s">
        <v>224</v>
      </c>
      <c r="C35" s="848"/>
      <c r="D35" s="619" t="s">
        <v>225</v>
      </c>
      <c r="E35" s="851" t="s">
        <v>179</v>
      </c>
      <c r="F35" s="960" t="s">
        <v>226</v>
      </c>
      <c r="G35" s="960" t="s">
        <v>227</v>
      </c>
      <c r="H35" s="960" t="s">
        <v>228</v>
      </c>
      <c r="I35" s="960" t="s">
        <v>229</v>
      </c>
      <c r="J35" s="960" t="s">
        <v>230</v>
      </c>
      <c r="K35" s="976"/>
      <c r="L35" s="977"/>
      <c r="M35" s="978"/>
      <c r="N35" s="978"/>
      <c r="O35" s="978"/>
      <c r="P35" s="978"/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/>
      <c r="AM35" s="978"/>
      <c r="AN35" s="979"/>
      <c r="AO35" s="1021"/>
      <c r="AP35" s="1044"/>
      <c r="AQ35" s="1045"/>
      <c r="AR35" s="1045"/>
      <c r="AS35" s="1045"/>
      <c r="AT35" s="1024"/>
      <c r="AU35" s="1025"/>
      <c r="AV35" s="1044"/>
      <c r="AW35" s="1045"/>
      <c r="AX35" s="1045"/>
      <c r="AY35" s="1045"/>
      <c r="AZ35" s="1024"/>
      <c r="BA35" s="1025"/>
      <c r="BB35" s="1044"/>
      <c r="BC35" s="1045"/>
      <c r="BD35" s="1045"/>
      <c r="BE35" s="1045"/>
      <c r="BF35" s="1045"/>
      <c r="BG35" s="1025"/>
      <c r="BH35" s="1051">
        <f>IF($A$1="补货",L35+R35+X35,L35)</f>
        <v>0</v>
      </c>
      <c r="BI35" s="1052">
        <f>IF($A$1="补货",M35+S35+Y35,M35)</f>
        <v>0</v>
      </c>
      <c r="BJ35" s="1052">
        <f>IF($A$1="补货",N35+T35+Z35,N35)</f>
        <v>0</v>
      </c>
      <c r="BK35" s="1052">
        <f>IF($A$1="补货",O35+U35+AA35,O35)</f>
        <v>0</v>
      </c>
      <c r="BL35" s="1052">
        <f>IF($A$1="补货",P35+V35+AB35,P35)</f>
        <v>0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0</v>
      </c>
      <c r="BU35" s="1073">
        <f t="shared" si="22"/>
        <v>0</v>
      </c>
      <c r="BV35" s="1073">
        <f t="shared" si="22"/>
        <v>0</v>
      </c>
      <c r="BW35" s="1073">
        <f t="shared" si="22"/>
        <v>0</v>
      </c>
      <c r="BX35" s="1073">
        <f t="shared" si="22"/>
        <v>0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 t="str">
        <f t="shared" si="23"/>
        <v>-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</row>
    <row r="36" ht="140.1" customHeight="1" spans="2:83">
      <c r="B36" s="848" t="s">
        <v>231</v>
      </c>
      <c r="C36" s="848"/>
      <c r="D36" s="619" t="s">
        <v>232</v>
      </c>
      <c r="E36" s="851" t="s">
        <v>179</v>
      </c>
      <c r="F36" s="960" t="s">
        <v>233</v>
      </c>
      <c r="G36" s="960" t="s">
        <v>234</v>
      </c>
      <c r="H36" s="960" t="s">
        <v>235</v>
      </c>
      <c r="I36" s="960" t="s">
        <v>236</v>
      </c>
      <c r="J36" s="960" t="s">
        <v>237</v>
      </c>
      <c r="K36" s="983" t="s">
        <v>238</v>
      </c>
      <c r="L36" s="977"/>
      <c r="M36" s="978"/>
      <c r="N36" s="978"/>
      <c r="O36" s="978"/>
      <c r="P36" s="978"/>
      <c r="Q36" s="1026"/>
      <c r="R36" s="1022"/>
      <c r="S36" s="1023"/>
      <c r="T36" s="1023"/>
      <c r="U36" s="1023"/>
      <c r="V36" s="1023"/>
      <c r="W36" s="1027"/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0</v>
      </c>
      <c r="BI36" s="1052">
        <f>IF($A$1="补货",M36+S36+Y36,M36)</f>
        <v>0</v>
      </c>
      <c r="BJ36" s="1052">
        <f>IF($A$1="补货",N36+T36+Z36,N36)</f>
        <v>0</v>
      </c>
      <c r="BK36" s="1052">
        <f>IF($A$1="补货",O36+U36+AA36,O36)</f>
        <v>0</v>
      </c>
      <c r="BL36" s="1052">
        <f>IF($A$1="补货",P36+V36+AB36,P36)</f>
        <v>0</v>
      </c>
      <c r="BM36" s="1052">
        <f>IF($A$1="补货",Q36+W36+AC36,Q36)</f>
        <v>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0</v>
      </c>
      <c r="BU36" s="1073">
        <f t="shared" si="24"/>
        <v>0</v>
      </c>
      <c r="BV36" s="1073">
        <f t="shared" si="24"/>
        <v>0</v>
      </c>
      <c r="BW36" s="1073">
        <f t="shared" si="24"/>
        <v>0</v>
      </c>
      <c r="BX36" s="1073">
        <f t="shared" si="24"/>
        <v>0</v>
      </c>
      <c r="BY36" s="1073">
        <f t="shared" si="24"/>
        <v>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795</v>
      </c>
      <c r="K3" s="96" t="s">
        <v>796</v>
      </c>
      <c r="L3" s="58" t="s">
        <v>239</v>
      </c>
      <c r="M3" s="58" t="s">
        <v>797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525</v>
      </c>
      <c r="C23" s="59" t="s">
        <v>519</v>
      </c>
      <c r="D23" s="60" t="s">
        <v>526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530</v>
      </c>
      <c r="C26" s="59" t="s">
        <v>519</v>
      </c>
      <c r="D26" s="60" t="s">
        <v>531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536</v>
      </c>
      <c r="C30" s="59" t="s">
        <v>483</v>
      </c>
      <c r="D30" s="60" t="s">
        <v>537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542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547</v>
      </c>
      <c r="C38" s="72" t="s">
        <v>519</v>
      </c>
      <c r="D38" s="73" t="s">
        <v>548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552</v>
      </c>
      <c r="C41" s="59" t="s">
        <v>483</v>
      </c>
      <c r="D41" s="60" t="s">
        <v>553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562</v>
      </c>
      <c r="C49" s="59" t="s">
        <v>483</v>
      </c>
      <c r="D49" s="60" t="s">
        <v>563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568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573</v>
      </c>
      <c r="C57" s="72" t="s">
        <v>519</v>
      </c>
      <c r="D57" s="73" t="s">
        <v>574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579</v>
      </c>
      <c r="C61" s="59" t="s">
        <v>483</v>
      </c>
      <c r="D61" s="60" t="s">
        <v>580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584</v>
      </c>
      <c r="C64" s="59" t="s">
        <v>483</v>
      </c>
      <c r="D64" s="60" t="s">
        <v>585</v>
      </c>
      <c r="E64" s="66"/>
      <c r="F64" s="95" t="s">
        <v>16</v>
      </c>
      <c r="G64" s="95" t="s">
        <v>512</v>
      </c>
      <c r="H64" s="95" t="s">
        <v>490</v>
      </c>
      <c r="I64" s="144" t="s">
        <v>487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189" t="s">
        <v>487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190" t="s">
        <v>487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589</v>
      </c>
      <c r="C67" s="145" t="s">
        <v>483</v>
      </c>
      <c r="D67" s="146" t="s">
        <v>590</v>
      </c>
      <c r="E67" s="147"/>
      <c r="F67" s="148" t="s">
        <v>16</v>
      </c>
      <c r="G67" s="148" t="s">
        <v>512</v>
      </c>
      <c r="H67" s="148" t="s">
        <v>490</v>
      </c>
      <c r="I67" s="191" t="s">
        <v>487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514</v>
      </c>
      <c r="H68" s="152" t="s">
        <v>493</v>
      </c>
      <c r="I68" s="152" t="s">
        <v>487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516</v>
      </c>
      <c r="H69" s="156" t="s">
        <v>496</v>
      </c>
      <c r="I69" s="198" t="s">
        <v>487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594</v>
      </c>
      <c r="C70" s="59" t="s">
        <v>483</v>
      </c>
      <c r="D70" s="60" t="s">
        <v>595</v>
      </c>
      <c r="E70" s="66"/>
      <c r="F70" s="95" t="s">
        <v>16</v>
      </c>
      <c r="G70" s="95" t="s">
        <v>596</v>
      </c>
      <c r="H70" s="95" t="s">
        <v>597</v>
      </c>
      <c r="I70" s="144" t="s">
        <v>487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601</v>
      </c>
      <c r="I73" s="202" t="s">
        <v>500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603</v>
      </c>
      <c r="I74" s="203" t="s">
        <v>500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605</v>
      </c>
      <c r="C75" s="59" t="s">
        <v>483</v>
      </c>
      <c r="D75" s="60" t="s">
        <v>606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611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616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621</v>
      </c>
      <c r="C87" s="59" t="s">
        <v>519</v>
      </c>
      <c r="D87" s="60" t="s">
        <v>622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626</v>
      </c>
      <c r="C90" s="145" t="s">
        <v>519</v>
      </c>
      <c r="D90" s="146" t="s">
        <v>627</v>
      </c>
      <c r="E90" s="147"/>
      <c r="F90" s="148" t="s">
        <v>16</v>
      </c>
      <c r="G90" s="148" t="s">
        <v>512</v>
      </c>
      <c r="H90" s="148" t="s">
        <v>490</v>
      </c>
      <c r="I90" s="191" t="s">
        <v>500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514</v>
      </c>
      <c r="H91" s="152" t="s">
        <v>493</v>
      </c>
      <c r="I91" s="152" t="s">
        <v>500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516</v>
      </c>
      <c r="H92" s="156" t="s">
        <v>496</v>
      </c>
      <c r="I92" s="198" t="s">
        <v>500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631</v>
      </c>
      <c r="C93" s="59" t="s">
        <v>519</v>
      </c>
      <c r="D93" s="162" t="s">
        <v>632</v>
      </c>
      <c r="E93" s="163"/>
      <c r="F93" s="95" t="s">
        <v>16</v>
      </c>
      <c r="G93" s="95" t="s">
        <v>485</v>
      </c>
      <c r="H93" s="95" t="s">
        <v>490</v>
      </c>
      <c r="I93" s="217" t="s">
        <v>500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223" t="s">
        <v>500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224" t="s">
        <v>500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03" t="s">
        <v>500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637</v>
      </c>
      <c r="C97" s="59" t="s">
        <v>519</v>
      </c>
      <c r="D97" s="166" t="s">
        <v>638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642</v>
      </c>
      <c r="C100" s="169" t="s">
        <v>519</v>
      </c>
      <c r="D100" s="170" t="s">
        <v>643</v>
      </c>
      <c r="E100" s="147"/>
      <c r="F100" s="148" t="s">
        <v>16</v>
      </c>
      <c r="G100" s="148" t="s">
        <v>512</v>
      </c>
      <c r="H100" s="148" t="s">
        <v>490</v>
      </c>
      <c r="I100" s="148" t="s">
        <v>500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514</v>
      </c>
      <c r="H101" s="152" t="s">
        <v>493</v>
      </c>
      <c r="I101" s="152" t="s">
        <v>500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516</v>
      </c>
      <c r="H102" s="156" t="s">
        <v>496</v>
      </c>
      <c r="I102" s="156" t="s">
        <v>500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647</v>
      </c>
      <c r="C103" s="173" t="s">
        <v>519</v>
      </c>
      <c r="D103" s="174" t="s">
        <v>648</v>
      </c>
      <c r="E103" s="66"/>
      <c r="F103" s="95" t="s">
        <v>16</v>
      </c>
      <c r="G103" s="95" t="s">
        <v>649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651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653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655</v>
      </c>
      <c r="C106" s="173" t="s">
        <v>519</v>
      </c>
      <c r="D106" s="174" t="s">
        <v>656</v>
      </c>
      <c r="E106" s="66"/>
      <c r="F106" s="95" t="s">
        <v>16</v>
      </c>
      <c r="G106" s="95" t="s">
        <v>596</v>
      </c>
      <c r="H106" s="95" t="s">
        <v>597</v>
      </c>
      <c r="I106" s="144" t="s">
        <v>487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649</v>
      </c>
      <c r="H107" s="94" t="s">
        <v>486</v>
      </c>
      <c r="I107" s="189" t="s">
        <v>487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659</v>
      </c>
      <c r="H108" s="81" t="s">
        <v>490</v>
      </c>
      <c r="I108" s="190" t="s">
        <v>487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661</v>
      </c>
      <c r="C109" s="177" t="s">
        <v>519</v>
      </c>
      <c r="D109" s="162" t="s">
        <v>662</v>
      </c>
      <c r="E109" s="178"/>
      <c r="F109" s="95" t="s">
        <v>16</v>
      </c>
      <c r="G109" s="95" t="s">
        <v>512</v>
      </c>
      <c r="H109" s="95" t="s">
        <v>490</v>
      </c>
      <c r="I109" s="225" t="s">
        <v>500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202" t="s">
        <v>500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26" t="s">
        <v>500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519</v>
      </c>
      <c r="D112" s="179" t="s">
        <v>666</v>
      </c>
      <c r="E112" s="180"/>
      <c r="F112" s="148" t="s">
        <v>16</v>
      </c>
      <c r="G112" s="148" t="s">
        <v>512</v>
      </c>
      <c r="H112" s="148" t="s">
        <v>490</v>
      </c>
      <c r="I112" s="148" t="s">
        <v>500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514</v>
      </c>
      <c r="H113" s="152" t="s">
        <v>493</v>
      </c>
      <c r="I113" s="152" t="s">
        <v>500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516</v>
      </c>
      <c r="H114" s="156" t="s">
        <v>496</v>
      </c>
      <c r="I114" s="156" t="s">
        <v>500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670</v>
      </c>
      <c r="C115" s="177" t="s">
        <v>519</v>
      </c>
      <c r="D115" s="162" t="s">
        <v>671</v>
      </c>
      <c r="E115" s="167"/>
      <c r="F115" s="95" t="s">
        <v>16</v>
      </c>
      <c r="G115" s="67" t="s">
        <v>672</v>
      </c>
      <c r="H115" s="67" t="s">
        <v>673</v>
      </c>
      <c r="I115" s="144" t="s">
        <v>487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675</v>
      </c>
      <c r="H116" s="62" t="s">
        <v>490</v>
      </c>
      <c r="I116" s="189" t="s">
        <v>487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677</v>
      </c>
      <c r="H117" s="65" t="s">
        <v>678</v>
      </c>
      <c r="I117" s="226" t="s">
        <v>500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519</v>
      </c>
      <c r="D118" s="162" t="s">
        <v>1477</v>
      </c>
      <c r="E118" s="167"/>
      <c r="F118" s="95" t="s">
        <v>16</v>
      </c>
      <c r="G118" s="67" t="s">
        <v>1478</v>
      </c>
      <c r="H118" s="67" t="s">
        <v>673</v>
      </c>
      <c r="I118" s="213" t="s">
        <v>487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675</v>
      </c>
      <c r="H119" s="62" t="s">
        <v>490</v>
      </c>
      <c r="I119" s="142" t="s">
        <v>487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677</v>
      </c>
      <c r="H120" s="65" t="s">
        <v>493</v>
      </c>
      <c r="I120" s="203" t="s">
        <v>500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680</v>
      </c>
      <c r="C121" s="145" t="s">
        <v>519</v>
      </c>
      <c r="D121" s="146" t="s">
        <v>798</v>
      </c>
      <c r="E121" s="185"/>
      <c r="F121" s="148" t="s">
        <v>16</v>
      </c>
      <c r="G121" s="186" t="s">
        <v>681</v>
      </c>
      <c r="H121" s="186" t="s">
        <v>486</v>
      </c>
      <c r="I121" s="191" t="s">
        <v>487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683</v>
      </c>
      <c r="H122" s="187" t="s">
        <v>490</v>
      </c>
      <c r="I122" s="152" t="s">
        <v>500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685</v>
      </c>
      <c r="H123" s="187" t="s">
        <v>493</v>
      </c>
      <c r="I123" s="152" t="s">
        <v>500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687</v>
      </c>
      <c r="H124" s="188" t="s">
        <v>496</v>
      </c>
      <c r="I124" s="198" t="s">
        <v>500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519</v>
      </c>
      <c r="D125" s="146" t="s">
        <v>799</v>
      </c>
      <c r="E125" s="147"/>
      <c r="F125" s="148" t="s">
        <v>16</v>
      </c>
      <c r="G125" s="186" t="s">
        <v>681</v>
      </c>
      <c r="H125" s="186" t="s">
        <v>486</v>
      </c>
      <c r="I125" s="148" t="s">
        <v>487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683</v>
      </c>
      <c r="H126" s="187" t="s">
        <v>490</v>
      </c>
      <c r="I126" s="152" t="s">
        <v>500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685</v>
      </c>
      <c r="H127" s="187" t="s">
        <v>493</v>
      </c>
      <c r="I127" s="152" t="s">
        <v>500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687</v>
      </c>
      <c r="H128" s="188" t="s">
        <v>496</v>
      </c>
      <c r="I128" s="156" t="s">
        <v>500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693</v>
      </c>
      <c r="C129" s="145" t="s">
        <v>519</v>
      </c>
      <c r="D129" s="146" t="s">
        <v>1479</v>
      </c>
      <c r="E129" s="147"/>
      <c r="F129" s="148" t="s">
        <v>16</v>
      </c>
      <c r="G129" s="186" t="s">
        <v>683</v>
      </c>
      <c r="H129" s="186" t="s">
        <v>490</v>
      </c>
      <c r="I129" s="148" t="s">
        <v>500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696</v>
      </c>
      <c r="H130" s="187" t="s">
        <v>601</v>
      </c>
      <c r="I130" s="152" t="s">
        <v>500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698</v>
      </c>
      <c r="H131" s="188" t="s">
        <v>603</v>
      </c>
      <c r="I131" s="198" t="s">
        <v>500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519</v>
      </c>
      <c r="D132" s="230" t="s">
        <v>694</v>
      </c>
      <c r="E132" s="147"/>
      <c r="F132" s="148" t="s">
        <v>16</v>
      </c>
      <c r="G132" s="186" t="s">
        <v>683</v>
      </c>
      <c r="H132" s="186" t="s">
        <v>490</v>
      </c>
      <c r="I132" s="148" t="s">
        <v>500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696</v>
      </c>
      <c r="H133" s="187" t="s">
        <v>601</v>
      </c>
      <c r="I133" s="152" t="s">
        <v>500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698</v>
      </c>
      <c r="H134" s="188" t="s">
        <v>603</v>
      </c>
      <c r="I134" s="156" t="s">
        <v>500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1480</v>
      </c>
      <c r="C135" s="59" t="s">
        <v>483</v>
      </c>
      <c r="D135" s="60" t="s">
        <v>1481</v>
      </c>
      <c r="E135" s="232"/>
      <c r="F135" s="67" t="s">
        <v>16</v>
      </c>
      <c r="G135" s="67" t="s">
        <v>683</v>
      </c>
      <c r="H135" s="233" t="s">
        <v>490</v>
      </c>
      <c r="I135" s="256" t="s">
        <v>487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704</v>
      </c>
      <c r="H136" s="235" t="s">
        <v>493</v>
      </c>
      <c r="I136" s="257" t="s">
        <v>487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687</v>
      </c>
      <c r="H137" s="237" t="s">
        <v>496</v>
      </c>
      <c r="I137" s="258" t="s">
        <v>487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1482</v>
      </c>
      <c r="E138" s="238"/>
      <c r="F138" s="86" t="s">
        <v>16</v>
      </c>
      <c r="G138" s="86" t="s">
        <v>683</v>
      </c>
      <c r="H138" s="239" t="s">
        <v>490</v>
      </c>
      <c r="I138" s="259" t="s">
        <v>487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704</v>
      </c>
      <c r="H139" s="235" t="s">
        <v>493</v>
      </c>
      <c r="I139" s="260" t="s">
        <v>487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687</v>
      </c>
      <c r="H140" s="241" t="s">
        <v>496</v>
      </c>
      <c r="I140" s="261" t="s">
        <v>487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1483</v>
      </c>
      <c r="E141" s="232"/>
      <c r="F141" s="67" t="s">
        <v>16</v>
      </c>
      <c r="G141" s="67" t="s">
        <v>683</v>
      </c>
      <c r="H141" s="233" t="s">
        <v>490</v>
      </c>
      <c r="I141" s="256" t="s">
        <v>487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704</v>
      </c>
      <c r="H142" s="235" t="s">
        <v>493</v>
      </c>
      <c r="I142" s="257" t="s">
        <v>487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687</v>
      </c>
      <c r="H143" s="237" t="s">
        <v>496</v>
      </c>
      <c r="I143" s="258" t="s">
        <v>487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1484</v>
      </c>
      <c r="E144" s="232"/>
      <c r="F144" s="67" t="s">
        <v>16</v>
      </c>
      <c r="G144" s="67" t="s">
        <v>683</v>
      </c>
      <c r="H144" s="233" t="s">
        <v>490</v>
      </c>
      <c r="I144" s="262" t="s">
        <v>487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704</v>
      </c>
      <c r="H145" s="235" t="s">
        <v>493</v>
      </c>
      <c r="I145" s="260" t="s">
        <v>487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687</v>
      </c>
      <c r="H146" s="241" t="s">
        <v>496</v>
      </c>
      <c r="I146" s="261" t="s">
        <v>487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700</v>
      </c>
      <c r="C147" s="59" t="s">
        <v>483</v>
      </c>
      <c r="D147" s="162" t="s">
        <v>701</v>
      </c>
      <c r="E147" s="242"/>
      <c r="F147" s="67" t="s">
        <v>16</v>
      </c>
      <c r="G147" s="67" t="s">
        <v>681</v>
      </c>
      <c r="H147" s="233" t="s">
        <v>486</v>
      </c>
      <c r="I147" s="262" t="s">
        <v>487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683</v>
      </c>
      <c r="H148" s="235" t="s">
        <v>490</v>
      </c>
      <c r="I148" s="260" t="s">
        <v>487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704</v>
      </c>
      <c r="H149" s="235" t="s">
        <v>493</v>
      </c>
      <c r="I149" s="260" t="s">
        <v>487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687</v>
      </c>
      <c r="H150" s="237" t="s">
        <v>496</v>
      </c>
      <c r="I150" s="263" t="s">
        <v>487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681</v>
      </c>
      <c r="H151" s="239" t="s">
        <v>486</v>
      </c>
      <c r="I151" s="259" t="s">
        <v>487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683</v>
      </c>
      <c r="H152" s="235" t="s">
        <v>490</v>
      </c>
      <c r="I152" s="260" t="s">
        <v>487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704</v>
      </c>
      <c r="H153" s="235" t="s">
        <v>493</v>
      </c>
      <c r="I153" s="260" t="s">
        <v>487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687</v>
      </c>
      <c r="H154" s="237" t="s">
        <v>496</v>
      </c>
      <c r="I154" s="263" t="s">
        <v>487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483</v>
      </c>
      <c r="D155" s="60" t="s">
        <v>713</v>
      </c>
      <c r="E155" s="247"/>
      <c r="F155" s="67" t="s">
        <v>16</v>
      </c>
      <c r="G155" s="67" t="s">
        <v>681</v>
      </c>
      <c r="H155" s="233" t="s">
        <v>486</v>
      </c>
      <c r="I155" s="262" t="s">
        <v>487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537</v>
      </c>
      <c r="E156" s="248"/>
      <c r="F156" s="62" t="s">
        <v>17</v>
      </c>
      <c r="G156" s="62" t="s">
        <v>683</v>
      </c>
      <c r="H156" s="235" t="s">
        <v>490</v>
      </c>
      <c r="I156" s="260" t="s">
        <v>487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704</v>
      </c>
      <c r="H157" s="235" t="s">
        <v>493</v>
      </c>
      <c r="I157" s="260" t="s">
        <v>487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687</v>
      </c>
      <c r="H158" s="241" t="s">
        <v>496</v>
      </c>
      <c r="I158" s="261" t="s">
        <v>487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681</v>
      </c>
      <c r="H159" s="233" t="s">
        <v>486</v>
      </c>
      <c r="I159" s="262" t="s">
        <v>487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683</v>
      </c>
      <c r="H160" s="235" t="s">
        <v>490</v>
      </c>
      <c r="I160" s="260" t="s">
        <v>487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704</v>
      </c>
      <c r="H161" s="235" t="s">
        <v>493</v>
      </c>
      <c r="I161" s="260" t="s">
        <v>487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687</v>
      </c>
      <c r="H162" s="237" t="s">
        <v>496</v>
      </c>
      <c r="I162" s="263" t="s">
        <v>487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681</v>
      </c>
      <c r="H163" s="239" t="s">
        <v>486</v>
      </c>
      <c r="I163" s="259" t="s">
        <v>487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683</v>
      </c>
      <c r="H164" s="235" t="s">
        <v>490</v>
      </c>
      <c r="I164" s="260" t="s">
        <v>487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704</v>
      </c>
      <c r="H165" s="235" t="s">
        <v>493</v>
      </c>
      <c r="I165" s="260" t="s">
        <v>487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687</v>
      </c>
      <c r="H166" s="241" t="s">
        <v>496</v>
      </c>
      <c r="I166" s="261" t="s">
        <v>487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681</v>
      </c>
      <c r="H167" s="233" t="s">
        <v>486</v>
      </c>
      <c r="I167" s="256" t="s">
        <v>487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683</v>
      </c>
      <c r="H168" s="235" t="s">
        <v>490</v>
      </c>
      <c r="I168" s="257" t="s">
        <v>487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704</v>
      </c>
      <c r="H169" s="235" t="s">
        <v>493</v>
      </c>
      <c r="I169" s="257" t="s">
        <v>487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687</v>
      </c>
      <c r="H170" s="237" t="s">
        <v>496</v>
      </c>
      <c r="I170" s="258" t="s">
        <v>487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681</v>
      </c>
      <c r="H171" s="233" t="s">
        <v>486</v>
      </c>
      <c r="I171" s="259" t="s">
        <v>487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683</v>
      </c>
      <c r="H172" s="235" t="s">
        <v>490</v>
      </c>
      <c r="I172" s="260" t="s">
        <v>487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704</v>
      </c>
      <c r="H173" s="235" t="s">
        <v>493</v>
      </c>
      <c r="I173" s="260" t="s">
        <v>487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687</v>
      </c>
      <c r="H174" s="241" t="s">
        <v>496</v>
      </c>
      <c r="I174" s="261" t="s">
        <v>487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681</v>
      </c>
      <c r="H175" s="233" t="s">
        <v>486</v>
      </c>
      <c r="I175" s="256" t="s">
        <v>487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683</v>
      </c>
      <c r="H176" s="235" t="s">
        <v>490</v>
      </c>
      <c r="I176" s="257" t="s">
        <v>487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704</v>
      </c>
      <c r="H177" s="235" t="s">
        <v>493</v>
      </c>
      <c r="I177" s="257" t="s">
        <v>487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687</v>
      </c>
      <c r="H178" s="237" t="s">
        <v>496</v>
      </c>
      <c r="I178" s="258" t="s">
        <v>487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681</v>
      </c>
      <c r="H179" s="239" t="s">
        <v>486</v>
      </c>
      <c r="I179" s="259" t="s">
        <v>487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683</v>
      </c>
      <c r="H180" s="235" t="s">
        <v>490</v>
      </c>
      <c r="I180" s="260" t="s">
        <v>487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704</v>
      </c>
      <c r="H181" s="235" t="s">
        <v>493</v>
      </c>
      <c r="I181" s="260" t="s">
        <v>487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687</v>
      </c>
      <c r="H182" s="237" t="s">
        <v>496</v>
      </c>
      <c r="I182" s="261" t="s">
        <v>487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483</v>
      </c>
      <c r="D183" s="60" t="s">
        <v>748</v>
      </c>
      <c r="E183" s="247"/>
      <c r="F183" s="67" t="s">
        <v>16</v>
      </c>
      <c r="G183" s="67" t="s">
        <v>681</v>
      </c>
      <c r="H183" s="233" t="s">
        <v>486</v>
      </c>
      <c r="I183" s="262" t="s">
        <v>487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499</v>
      </c>
      <c r="E184" s="248"/>
      <c r="F184" s="62" t="s">
        <v>17</v>
      </c>
      <c r="G184" s="62" t="s">
        <v>750</v>
      </c>
      <c r="H184" s="235" t="s">
        <v>490</v>
      </c>
      <c r="I184" s="260" t="s">
        <v>487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698</v>
      </c>
      <c r="H185" s="79" t="s">
        <v>752</v>
      </c>
      <c r="I185" s="261" t="s">
        <v>487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681</v>
      </c>
      <c r="H186" s="233" t="s">
        <v>486</v>
      </c>
      <c r="I186" s="262" t="s">
        <v>487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505</v>
      </c>
      <c r="E187" s="248"/>
      <c r="F187" s="62" t="s">
        <v>17</v>
      </c>
      <c r="G187" s="62" t="s">
        <v>750</v>
      </c>
      <c r="H187" s="235" t="s">
        <v>490</v>
      </c>
      <c r="I187" s="260" t="s">
        <v>487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698</v>
      </c>
      <c r="H188" s="65" t="s">
        <v>752</v>
      </c>
      <c r="I188" s="263" t="s">
        <v>487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681</v>
      </c>
      <c r="H189" s="239" t="s">
        <v>486</v>
      </c>
      <c r="I189" s="259" t="s">
        <v>487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490</v>
      </c>
      <c r="I190" s="260" t="s">
        <v>487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698</v>
      </c>
      <c r="H191" s="79" t="s">
        <v>752</v>
      </c>
      <c r="I191" s="261" t="s">
        <v>487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681</v>
      </c>
      <c r="H192" s="233" t="s">
        <v>486</v>
      </c>
      <c r="I192" s="262" t="s">
        <v>487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490</v>
      </c>
      <c r="I193" s="260" t="s">
        <v>487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698</v>
      </c>
      <c r="H194" s="79" t="s">
        <v>752</v>
      </c>
      <c r="I194" s="261" t="s">
        <v>487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681</v>
      </c>
      <c r="H195" s="233" t="s">
        <v>486</v>
      </c>
      <c r="I195" s="262" t="s">
        <v>487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490</v>
      </c>
      <c r="I196" s="260" t="s">
        <v>487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698</v>
      </c>
      <c r="H197" s="65" t="s">
        <v>752</v>
      </c>
      <c r="I197" s="263" t="s">
        <v>487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483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483</v>
      </c>
      <c r="D201" s="60" t="s">
        <v>781</v>
      </c>
      <c r="E201"/>
      <c r="F201" s="67" t="s">
        <v>16</v>
      </c>
      <c r="G201" s="67" t="s">
        <v>681</v>
      </c>
      <c r="H201" s="233" t="s">
        <v>486</v>
      </c>
      <c r="I201" s="256" t="s">
        <v>487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490</v>
      </c>
      <c r="I202" s="257" t="s">
        <v>487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493</v>
      </c>
      <c r="I203" s="257" t="s">
        <v>487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496</v>
      </c>
      <c r="I204" s="258" t="s">
        <v>487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483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309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525</v>
      </c>
    </row>
    <row r="213" spans="10:18">
      <c r="J213" s="285" t="s">
        <v>800</v>
      </c>
      <c r="K213" s="286" t="s">
        <v>16</v>
      </c>
      <c r="L213" s="286" t="s">
        <v>17</v>
      </c>
      <c r="M213" s="286" t="s">
        <v>18</v>
      </c>
      <c r="R213" s="286" t="s">
        <v>241</v>
      </c>
    </row>
    <row r="214" spans="10:18">
      <c r="J214" s="287" t="s">
        <v>801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802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803</v>
      </c>
      <c r="C3" s="2" t="s">
        <v>804</v>
      </c>
      <c r="D3" s="3" t="s">
        <v>805</v>
      </c>
      <c r="E3" s="3" t="s">
        <v>806</v>
      </c>
      <c r="F3" s="4" t="s">
        <v>807</v>
      </c>
      <c r="G3" s="4" t="s">
        <v>808</v>
      </c>
      <c r="H3" s="5" t="s">
        <v>477</v>
      </c>
      <c r="I3" s="27" t="s">
        <v>809</v>
      </c>
      <c r="J3" s="27" t="s">
        <v>810</v>
      </c>
      <c r="K3" s="28" t="s">
        <v>811</v>
      </c>
      <c r="L3" s="29" t="s">
        <v>812</v>
      </c>
      <c r="M3" s="30" t="s">
        <v>813</v>
      </c>
      <c r="N3" s="30" t="s">
        <v>814</v>
      </c>
      <c r="O3" s="30" t="s">
        <v>815</v>
      </c>
      <c r="P3" s="30" t="s">
        <v>816</v>
      </c>
      <c r="Q3" s="30" t="s">
        <v>817</v>
      </c>
      <c r="R3" s="40" t="s">
        <v>481</v>
      </c>
      <c r="S3" s="40" t="s">
        <v>239</v>
      </c>
      <c r="T3" s="40" t="s">
        <v>10</v>
      </c>
      <c r="U3" s="41" t="s">
        <v>818</v>
      </c>
      <c r="V3" s="42" t="s">
        <v>819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1290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1290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1290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239</v>
      </c>
      <c r="G2" s="605"/>
      <c r="H2" s="605"/>
      <c r="I2" s="605"/>
      <c r="J2" s="605"/>
      <c r="K2" s="719"/>
      <c r="L2" s="551" t="s">
        <v>240</v>
      </c>
      <c r="M2" s="605"/>
      <c r="N2" s="605"/>
      <c r="O2" s="605"/>
      <c r="P2" s="605"/>
      <c r="Q2" s="719"/>
      <c r="R2" s="896" t="s">
        <v>241</v>
      </c>
      <c r="S2" s="551" t="s">
        <v>242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30</v>
      </c>
      <c r="E5" s="851" t="s">
        <v>31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32</v>
      </c>
      <c r="T5" s="904" t="s">
        <v>33</v>
      </c>
      <c r="U5" s="904" t="s">
        <v>34</v>
      </c>
      <c r="V5" s="904" t="s">
        <v>35</v>
      </c>
      <c r="W5" s="904" t="s">
        <v>36</v>
      </c>
      <c r="X5" s="905"/>
    </row>
    <row r="6" ht="30" customHeight="1" spans="2:24">
      <c r="B6" s="858"/>
      <c r="C6" s="858"/>
      <c r="D6" s="619" t="s">
        <v>37</v>
      </c>
      <c r="E6" s="851" t="s">
        <v>38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39</v>
      </c>
      <c r="T6" s="908" t="s">
        <v>40</v>
      </c>
      <c r="U6" s="908" t="s">
        <v>41</v>
      </c>
      <c r="V6" s="909" t="s">
        <v>42</v>
      </c>
      <c r="W6" s="909" t="s">
        <v>43</v>
      </c>
      <c r="X6" s="910"/>
    </row>
    <row r="7" ht="30" customHeight="1" spans="2:24">
      <c r="B7" s="606" t="s">
        <v>44</v>
      </c>
      <c r="C7" s="606"/>
      <c r="D7" s="619" t="s">
        <v>45</v>
      </c>
      <c r="E7" s="851" t="s">
        <v>46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47</v>
      </c>
      <c r="T7" s="913" t="s">
        <v>48</v>
      </c>
      <c r="U7" s="913" t="s">
        <v>49</v>
      </c>
      <c r="V7" s="913" t="s">
        <v>50</v>
      </c>
      <c r="W7" s="900" t="s">
        <v>51</v>
      </c>
      <c r="X7" s="914"/>
    </row>
    <row r="8" ht="30" customHeight="1" spans="2:24">
      <c r="B8" s="854"/>
      <c r="C8" s="854"/>
      <c r="D8" s="619" t="s">
        <v>52</v>
      </c>
      <c r="E8" s="851" t="s">
        <v>53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54</v>
      </c>
      <c r="T8" s="916" t="s">
        <v>55</v>
      </c>
      <c r="U8" s="916" t="s">
        <v>56</v>
      </c>
      <c r="V8" s="904" t="s">
        <v>57</v>
      </c>
      <c r="W8" s="904" t="s">
        <v>58</v>
      </c>
      <c r="X8" s="917"/>
    </row>
    <row r="9" ht="30" customHeight="1" spans="2:24">
      <c r="B9" s="854"/>
      <c r="C9" s="854"/>
      <c r="D9" s="619" t="s">
        <v>59</v>
      </c>
      <c r="E9" s="851" t="s">
        <v>60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61</v>
      </c>
      <c r="T9" s="916" t="s">
        <v>62</v>
      </c>
      <c r="U9" s="916" t="s">
        <v>63</v>
      </c>
      <c r="V9" s="904" t="s">
        <v>64</v>
      </c>
      <c r="W9" s="904" t="s">
        <v>65</v>
      </c>
      <c r="X9" s="917"/>
    </row>
    <row r="10" ht="30" customHeight="1" spans="2:24">
      <c r="B10" s="858"/>
      <c r="C10" s="858"/>
      <c r="D10" s="619" t="s">
        <v>66</v>
      </c>
      <c r="E10" s="851" t="s">
        <v>67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68</v>
      </c>
      <c r="T10" s="908" t="s">
        <v>69</v>
      </c>
      <c r="U10" s="908" t="s">
        <v>70</v>
      </c>
      <c r="V10" s="909" t="s">
        <v>71</v>
      </c>
      <c r="W10" s="909" t="s">
        <v>72</v>
      </c>
      <c r="X10" s="918"/>
    </row>
    <row r="11" ht="60" customHeight="1" spans="2:24">
      <c r="B11" s="606" t="s">
        <v>73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74</v>
      </c>
      <c r="T11" s="913" t="s">
        <v>75</v>
      </c>
      <c r="U11" s="913" t="s">
        <v>76</v>
      </c>
      <c r="V11" s="900" t="s">
        <v>77</v>
      </c>
      <c r="W11" s="900" t="s">
        <v>78</v>
      </c>
      <c r="X11" s="920" t="s">
        <v>79</v>
      </c>
    </row>
    <row r="12" ht="60" customHeight="1" spans="2:24">
      <c r="B12" s="854"/>
      <c r="C12" s="854"/>
      <c r="D12" s="619" t="s">
        <v>37</v>
      </c>
      <c r="E12" s="851" t="s">
        <v>38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80</v>
      </c>
      <c r="T12" s="908" t="s">
        <v>81</v>
      </c>
      <c r="U12" s="908" t="s">
        <v>82</v>
      </c>
      <c r="V12" s="909" t="s">
        <v>83</v>
      </c>
      <c r="W12" s="909" t="s">
        <v>84</v>
      </c>
      <c r="X12" s="922" t="s">
        <v>85</v>
      </c>
    </row>
    <row r="13" ht="39.95" customHeight="1" spans="2:24">
      <c r="B13" s="606" t="s">
        <v>86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87</v>
      </c>
      <c r="T13" s="924" t="s">
        <v>88</v>
      </c>
      <c r="U13" s="924" t="s">
        <v>89</v>
      </c>
      <c r="V13" s="925"/>
      <c r="W13" s="925"/>
      <c r="X13" s="914"/>
    </row>
    <row r="14" ht="39.95" customHeight="1" spans="2:24">
      <c r="B14" s="854"/>
      <c r="C14" s="854"/>
      <c r="D14" s="619" t="s">
        <v>30</v>
      </c>
      <c r="E14" s="851" t="s">
        <v>31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92</v>
      </c>
      <c r="T14" s="927" t="s">
        <v>93</v>
      </c>
      <c r="U14" s="927" t="s">
        <v>94</v>
      </c>
      <c r="V14" s="928"/>
      <c r="W14" s="928"/>
      <c r="X14" s="917"/>
    </row>
    <row r="15" ht="39.95" customHeight="1" spans="2:24">
      <c r="B15" s="858"/>
      <c r="C15" s="858"/>
      <c r="D15" s="619" t="s">
        <v>37</v>
      </c>
      <c r="E15" s="851" t="s">
        <v>38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97</v>
      </c>
      <c r="T15" s="930" t="s">
        <v>98</v>
      </c>
      <c r="U15" s="930" t="s">
        <v>99</v>
      </c>
      <c r="V15" s="931"/>
      <c r="W15" s="931"/>
      <c r="X15" s="918"/>
    </row>
    <row r="16" ht="39.95" customHeight="1" spans="2:24">
      <c r="B16" s="606" t="s">
        <v>102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103</v>
      </c>
      <c r="T16" s="913" t="s">
        <v>104</v>
      </c>
      <c r="U16" s="913" t="s">
        <v>105</v>
      </c>
      <c r="V16" s="913" t="s">
        <v>106</v>
      </c>
      <c r="W16" s="913" t="s">
        <v>243</v>
      </c>
      <c r="X16" s="914"/>
    </row>
    <row r="17" ht="39.95" customHeight="1" spans="2:24">
      <c r="B17" s="854"/>
      <c r="C17" s="854"/>
      <c r="D17" s="619" t="s">
        <v>37</v>
      </c>
      <c r="E17" s="851" t="s">
        <v>38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108</v>
      </c>
      <c r="T17" s="916" t="s">
        <v>109</v>
      </c>
      <c r="U17" s="916" t="s">
        <v>110</v>
      </c>
      <c r="V17" s="916" t="s">
        <v>111</v>
      </c>
      <c r="W17" s="916" t="s">
        <v>112</v>
      </c>
      <c r="X17" s="917"/>
    </row>
    <row r="18" ht="39.95" customHeight="1" spans="2:24">
      <c r="B18" s="858"/>
      <c r="C18" s="858"/>
      <c r="D18" s="619" t="s">
        <v>30</v>
      </c>
      <c r="E18" s="851" t="s">
        <v>31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113</v>
      </c>
      <c r="T18" s="908" t="s">
        <v>114</v>
      </c>
      <c r="U18" s="908" t="s">
        <v>115</v>
      </c>
      <c r="V18" s="908" t="s">
        <v>116</v>
      </c>
      <c r="W18" s="908" t="s">
        <v>117</v>
      </c>
      <c r="X18" s="918"/>
    </row>
    <row r="19" ht="39.95" customHeight="1" spans="2:24">
      <c r="B19" s="606" t="s">
        <v>118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119</v>
      </c>
      <c r="T19" s="913" t="s">
        <v>120</v>
      </c>
      <c r="U19" s="913" t="s">
        <v>121</v>
      </c>
      <c r="V19" s="913" t="s">
        <v>122</v>
      </c>
      <c r="W19" s="913" t="s">
        <v>123</v>
      </c>
      <c r="X19" s="914"/>
    </row>
    <row r="20" ht="39.95" customHeight="1" spans="2:24">
      <c r="B20" s="854"/>
      <c r="C20" s="854"/>
      <c r="D20" s="619" t="s">
        <v>30</v>
      </c>
      <c r="E20" s="851" t="s">
        <v>31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124</v>
      </c>
      <c r="T20" s="916" t="s">
        <v>125</v>
      </c>
      <c r="U20" s="916" t="s">
        <v>126</v>
      </c>
      <c r="V20" s="916" t="s">
        <v>127</v>
      </c>
      <c r="W20" s="916" t="s">
        <v>128</v>
      </c>
      <c r="X20" s="917"/>
    </row>
    <row r="21" ht="39.95" customHeight="1" spans="2:24">
      <c r="B21" s="858"/>
      <c r="C21" s="858"/>
      <c r="D21" s="619" t="s">
        <v>129</v>
      </c>
      <c r="E21" s="851" t="s">
        <v>130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131</v>
      </c>
      <c r="T21" s="908" t="s">
        <v>132</v>
      </c>
      <c r="U21" s="908" t="s">
        <v>133</v>
      </c>
      <c r="V21" s="908" t="s">
        <v>134</v>
      </c>
      <c r="W21" s="908" t="s">
        <v>135</v>
      </c>
      <c r="X21" s="918"/>
    </row>
    <row r="22" ht="60" customHeight="1" spans="2:24">
      <c r="B22" s="606" t="s">
        <v>136</v>
      </c>
      <c r="C22" s="606"/>
      <c r="D22" s="619" t="s">
        <v>137</v>
      </c>
      <c r="E22" s="851" t="s">
        <v>138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139</v>
      </c>
      <c r="T22" s="913" t="s">
        <v>140</v>
      </c>
      <c r="U22" s="913" t="s">
        <v>141</v>
      </c>
      <c r="V22" s="913" t="s">
        <v>142</v>
      </c>
      <c r="W22" s="913" t="s">
        <v>143</v>
      </c>
      <c r="X22" s="914"/>
    </row>
    <row r="23" ht="60" customHeight="1" spans="2:24">
      <c r="B23" s="858"/>
      <c r="C23" s="858"/>
      <c r="D23" s="619" t="s">
        <v>144</v>
      </c>
      <c r="E23" s="851" t="s">
        <v>145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146</v>
      </c>
      <c r="T23" s="908" t="s">
        <v>147</v>
      </c>
      <c r="U23" s="908" t="s">
        <v>148</v>
      </c>
      <c r="V23" s="908" t="s">
        <v>149</v>
      </c>
      <c r="W23" s="908" t="s">
        <v>150</v>
      </c>
      <c r="X23" s="918"/>
    </row>
    <row r="24" ht="30" customHeight="1" spans="2:24">
      <c r="B24" s="606" t="s">
        <v>151</v>
      </c>
      <c r="C24" s="606"/>
      <c r="D24" s="619" t="s">
        <v>152</v>
      </c>
      <c r="E24" s="851" t="s">
        <v>153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154</v>
      </c>
      <c r="T24" s="913" t="s">
        <v>155</v>
      </c>
      <c r="U24" s="913" t="s">
        <v>156</v>
      </c>
      <c r="V24" s="913" t="s">
        <v>157</v>
      </c>
      <c r="W24" s="913" t="s">
        <v>158</v>
      </c>
      <c r="X24" s="920" t="s">
        <v>159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160</v>
      </c>
      <c r="T25" s="916" t="s">
        <v>161</v>
      </c>
      <c r="U25" s="916" t="s">
        <v>162</v>
      </c>
      <c r="V25" s="916" t="s">
        <v>163</v>
      </c>
      <c r="W25" s="916" t="s">
        <v>164</v>
      </c>
      <c r="X25" s="933" t="s">
        <v>165</v>
      </c>
    </row>
    <row r="26" ht="30" customHeight="1" spans="2:24">
      <c r="B26" s="854"/>
      <c r="C26" s="854"/>
      <c r="D26" s="619" t="s">
        <v>30</v>
      </c>
      <c r="E26" s="851" t="s">
        <v>31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166</v>
      </c>
      <c r="T26" s="916" t="s">
        <v>167</v>
      </c>
      <c r="U26" s="916" t="s">
        <v>168</v>
      </c>
      <c r="V26" s="916" t="s">
        <v>169</v>
      </c>
      <c r="W26" s="916" t="s">
        <v>170</v>
      </c>
      <c r="X26" s="933" t="s">
        <v>171</v>
      </c>
    </row>
    <row r="27" ht="30" customHeight="1" spans="2:24">
      <c r="B27" s="858"/>
      <c r="C27" s="858"/>
      <c r="D27" s="619" t="s">
        <v>129</v>
      </c>
      <c r="E27" s="851" t="s">
        <v>130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172</v>
      </c>
      <c r="T27" s="908" t="s">
        <v>173</v>
      </c>
      <c r="U27" s="908" t="s">
        <v>174</v>
      </c>
      <c r="V27" s="908" t="s">
        <v>175</v>
      </c>
      <c r="W27" s="908" t="s">
        <v>176</v>
      </c>
      <c r="X27" s="922" t="s">
        <v>177</v>
      </c>
    </row>
    <row r="28" ht="140.1" customHeight="1" spans="2:24">
      <c r="B28" s="848" t="s">
        <v>178</v>
      </c>
      <c r="C28" s="848"/>
      <c r="D28" s="619" t="s">
        <v>179</v>
      </c>
      <c r="E28" s="851" t="s">
        <v>179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180</v>
      </c>
      <c r="T28" s="937" t="s">
        <v>181</v>
      </c>
      <c r="U28" s="937" t="s">
        <v>182</v>
      </c>
      <c r="V28" s="937" t="s">
        <v>183</v>
      </c>
      <c r="W28" s="938"/>
      <c r="X28" s="939"/>
    </row>
    <row r="29" ht="60" customHeight="1" spans="2:24">
      <c r="B29" s="606" t="s">
        <v>184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185</v>
      </c>
      <c r="T29" s="913" t="s">
        <v>186</v>
      </c>
      <c r="U29" s="913" t="s">
        <v>187</v>
      </c>
      <c r="V29" s="913" t="s">
        <v>188</v>
      </c>
      <c r="W29" s="913" t="s">
        <v>189</v>
      </c>
      <c r="X29" s="914"/>
    </row>
    <row r="30" ht="60" customHeight="1" spans="2:24">
      <c r="B30" s="858"/>
      <c r="C30" s="858"/>
      <c r="D30" s="619" t="s">
        <v>30</v>
      </c>
      <c r="E30" s="851" t="s">
        <v>31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190</v>
      </c>
      <c r="T30" s="908" t="s">
        <v>191</v>
      </c>
      <c r="U30" s="908" t="s">
        <v>192</v>
      </c>
      <c r="V30" s="908" t="s">
        <v>193</v>
      </c>
      <c r="W30" s="908" t="s">
        <v>194</v>
      </c>
      <c r="X30" s="918"/>
    </row>
    <row r="31" customFormat="1" ht="30" customHeight="1" spans="2:30">
      <c r="B31" s="606" t="s">
        <v>195</v>
      </c>
      <c r="C31" s="606"/>
      <c r="D31" s="619" t="s">
        <v>152</v>
      </c>
      <c r="E31" s="851" t="s">
        <v>153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154</v>
      </c>
      <c r="T31" s="913" t="s">
        <v>155</v>
      </c>
      <c r="U31" s="913" t="s">
        <v>156</v>
      </c>
      <c r="V31" s="913" t="s">
        <v>157</v>
      </c>
      <c r="W31" s="913" t="s">
        <v>158</v>
      </c>
      <c r="X31" s="920" t="s">
        <v>159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160</v>
      </c>
      <c r="T32" s="916" t="s">
        <v>161</v>
      </c>
      <c r="U32" s="916" t="s">
        <v>162</v>
      </c>
      <c r="V32" s="916" t="s">
        <v>163</v>
      </c>
      <c r="W32" s="916" t="s">
        <v>164</v>
      </c>
      <c r="X32" s="933" t="s">
        <v>165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30</v>
      </c>
      <c r="E33" s="851" t="s">
        <v>31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166</v>
      </c>
      <c r="T33" s="916" t="s">
        <v>167</v>
      </c>
      <c r="U33" s="916" t="s">
        <v>168</v>
      </c>
      <c r="V33" s="916" t="s">
        <v>169</v>
      </c>
      <c r="W33" s="916" t="s">
        <v>170</v>
      </c>
      <c r="X33" s="933" t="s">
        <v>171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129</v>
      </c>
      <c r="E34" s="851" t="s">
        <v>130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172</v>
      </c>
      <c r="T34" s="908" t="s">
        <v>173</v>
      </c>
      <c r="U34" s="908" t="s">
        <v>174</v>
      </c>
      <c r="V34" s="908" t="s">
        <v>175</v>
      </c>
      <c r="W34" s="908" t="s">
        <v>176</v>
      </c>
      <c r="X34" s="922" t="s">
        <v>177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224</v>
      </c>
      <c r="C35" s="848"/>
      <c r="D35" s="619" t="s">
        <v>225</v>
      </c>
      <c r="E35" s="851" t="s">
        <v>179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180</v>
      </c>
      <c r="T35" s="937" t="s">
        <v>181</v>
      </c>
      <c r="U35" s="937" t="s">
        <v>182</v>
      </c>
      <c r="V35" s="937" t="s">
        <v>183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231</v>
      </c>
      <c r="C36" s="848"/>
      <c r="D36" s="619" t="s">
        <v>232</v>
      </c>
      <c r="E36" s="851" t="s">
        <v>179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233</v>
      </c>
      <c r="T36" s="943" t="s">
        <v>234</v>
      </c>
      <c r="U36" s="943" t="s">
        <v>235</v>
      </c>
      <c r="V36" s="943" t="s">
        <v>236</v>
      </c>
      <c r="W36" s="944" t="s">
        <v>237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96">
      <c r="B4" s="504" t="s">
        <v>244</v>
      </c>
      <c r="C4" s="609"/>
      <c r="D4" s="676" t="s">
        <v>245</v>
      </c>
      <c r="E4" s="677" t="s">
        <v>246</v>
      </c>
      <c r="F4" s="678" t="s">
        <v>247</v>
      </c>
      <c r="G4" s="678" t="s">
        <v>248</v>
      </c>
      <c r="H4" s="678" t="s">
        <v>249</v>
      </c>
      <c r="I4" s="678" t="s">
        <v>250</v>
      </c>
      <c r="J4" s="678" t="s">
        <v>251</v>
      </c>
      <c r="K4" s="701"/>
      <c r="L4" s="702"/>
      <c r="M4" s="703"/>
      <c r="N4" s="704"/>
      <c r="O4" s="704"/>
      <c r="P4" s="704"/>
      <c r="Q4" s="704"/>
      <c r="R4" s="724"/>
      <c r="S4" s="725"/>
      <c r="T4" s="564"/>
      <c r="U4" s="534"/>
      <c r="V4" s="534"/>
      <c r="W4" s="534"/>
      <c r="X4" s="534"/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0</v>
      </c>
      <c r="BR4" s="799">
        <f t="shared" si="0"/>
        <v>0</v>
      </c>
      <c r="BS4" s="799">
        <f t="shared" si="0"/>
        <v>0</v>
      </c>
      <c r="BT4" s="799">
        <f t="shared" si="0"/>
        <v>0</v>
      </c>
      <c r="BU4" s="799">
        <f t="shared" si="0"/>
        <v>0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0</v>
      </c>
      <c r="CF4" s="814">
        <f t="shared" si="3"/>
        <v>0</v>
      </c>
      <c r="CG4" s="814">
        <f t="shared" si="3"/>
        <v>0</v>
      </c>
      <c r="CH4" s="814">
        <f t="shared" si="3"/>
        <v>0</v>
      </c>
      <c r="CI4" s="814">
        <f t="shared" si="3"/>
        <v>0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</row>
    <row r="5" ht="99.95" customHeight="1" spans="2:96">
      <c r="B5" s="614"/>
      <c r="C5" s="615"/>
      <c r="D5" s="679" t="s">
        <v>252</v>
      </c>
      <c r="E5" s="680" t="s">
        <v>253</v>
      </c>
      <c r="F5" s="681" t="s">
        <v>254</v>
      </c>
      <c r="G5" s="681" t="s">
        <v>255</v>
      </c>
      <c r="H5" s="681" t="s">
        <v>256</v>
      </c>
      <c r="I5" s="681" t="s">
        <v>257</v>
      </c>
      <c r="J5" s="681" t="s">
        <v>258</v>
      </c>
      <c r="K5" s="681"/>
      <c r="L5" s="705"/>
      <c r="M5" s="706"/>
      <c r="N5" s="707"/>
      <c r="O5" s="707"/>
      <c r="P5" s="707"/>
      <c r="Q5" s="707"/>
      <c r="R5" s="726"/>
      <c r="S5" s="727"/>
      <c r="T5" s="567"/>
      <c r="U5" s="537"/>
      <c r="V5" s="537"/>
      <c r="W5" s="537"/>
      <c r="X5" s="537"/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0</v>
      </c>
      <c r="BR5" s="801">
        <f t="shared" si="0"/>
        <v>0</v>
      </c>
      <c r="BS5" s="801">
        <f t="shared" si="0"/>
        <v>0</v>
      </c>
      <c r="BT5" s="801">
        <f t="shared" si="0"/>
        <v>0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0</v>
      </c>
      <c r="CF5" s="816">
        <f t="shared" si="3"/>
        <v>0</v>
      </c>
      <c r="CG5" s="816">
        <f t="shared" si="3"/>
        <v>0</v>
      </c>
      <c r="CH5" s="816">
        <f t="shared" si="3"/>
        <v>0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</row>
    <row r="6" ht="99.95" customHeight="1" spans="2:96">
      <c r="B6" s="614"/>
      <c r="C6" s="615"/>
      <c r="D6" s="679" t="s">
        <v>259</v>
      </c>
      <c r="E6" s="682" t="s">
        <v>260</v>
      </c>
      <c r="F6" s="681" t="s">
        <v>261</v>
      </c>
      <c r="G6" s="681" t="s">
        <v>262</v>
      </c>
      <c r="H6" s="681" t="s">
        <v>263</v>
      </c>
      <c r="I6" s="681" t="s">
        <v>264</v>
      </c>
      <c r="J6" s="681" t="s">
        <v>265</v>
      </c>
      <c r="K6" s="681"/>
      <c r="L6" s="705"/>
      <c r="M6" s="706"/>
      <c r="N6" s="707"/>
      <c r="O6" s="707"/>
      <c r="P6" s="707"/>
      <c r="Q6" s="707"/>
      <c r="R6" s="726"/>
      <c r="S6" s="727"/>
      <c r="T6" s="567"/>
      <c r="U6" s="537"/>
      <c r="V6" s="537"/>
      <c r="W6" s="537"/>
      <c r="X6" s="537"/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/>
      <c r="BA6" s="774"/>
      <c r="BB6" s="775"/>
      <c r="BC6" s="776"/>
      <c r="BD6" s="777"/>
      <c r="BE6" s="777"/>
      <c r="BF6" s="777"/>
      <c r="BG6" s="777"/>
      <c r="BH6" s="794"/>
      <c r="BI6" s="775"/>
      <c r="BJ6" s="776"/>
      <c r="BK6" s="777"/>
      <c r="BL6" s="777"/>
      <c r="BM6" s="777"/>
      <c r="BN6" s="777"/>
      <c r="BO6" s="794"/>
      <c r="BP6" s="775"/>
      <c r="BQ6" s="800">
        <f t="shared" si="0"/>
        <v>0</v>
      </c>
      <c r="BR6" s="801">
        <f t="shared" si="0"/>
        <v>0</v>
      </c>
      <c r="BS6" s="801">
        <f t="shared" si="0"/>
        <v>0</v>
      </c>
      <c r="BT6" s="801">
        <f t="shared" si="0"/>
        <v>0</v>
      </c>
      <c r="BU6" s="801">
        <f t="shared" si="0"/>
        <v>0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0</v>
      </c>
      <c r="CF6" s="816">
        <f t="shared" si="3"/>
        <v>0</v>
      </c>
      <c r="CG6" s="816">
        <f t="shared" si="3"/>
        <v>0</v>
      </c>
      <c r="CH6" s="816">
        <f t="shared" si="3"/>
        <v>0</v>
      </c>
      <c r="CI6" s="816">
        <f t="shared" si="3"/>
        <v>0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</row>
    <row r="7" ht="99.95" customHeight="1" spans="2:96">
      <c r="B7" s="621"/>
      <c r="C7" s="622"/>
      <c r="D7" s="683" t="s">
        <v>266</v>
      </c>
      <c r="E7" s="684" t="s">
        <v>266</v>
      </c>
      <c r="F7" s="685" t="s">
        <v>267</v>
      </c>
      <c r="G7" s="685" t="s">
        <v>268</v>
      </c>
      <c r="H7" s="685" t="s">
        <v>269</v>
      </c>
      <c r="I7" s="685" t="s">
        <v>270</v>
      </c>
      <c r="J7" s="685" t="s">
        <v>271</v>
      </c>
      <c r="K7" s="685"/>
      <c r="L7" s="708"/>
      <c r="M7" s="709"/>
      <c r="N7" s="710"/>
      <c r="O7" s="710"/>
      <c r="P7" s="710"/>
      <c r="Q7" s="710"/>
      <c r="R7" s="728"/>
      <c r="S7" s="729"/>
      <c r="T7" s="578"/>
      <c r="U7" s="546"/>
      <c r="V7" s="546"/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0</v>
      </c>
      <c r="BR7" s="803">
        <f t="shared" si="0"/>
        <v>0</v>
      </c>
      <c r="BS7" s="803">
        <f t="shared" si="0"/>
        <v>0</v>
      </c>
      <c r="BT7" s="803">
        <f t="shared" si="0"/>
        <v>0</v>
      </c>
      <c r="BU7" s="803">
        <f t="shared" si="0"/>
        <v>0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0</v>
      </c>
      <c r="CF7" s="818">
        <f t="shared" si="3"/>
        <v>0</v>
      </c>
      <c r="CG7" s="818">
        <f t="shared" si="3"/>
        <v>0</v>
      </c>
      <c r="CH7" s="818">
        <f t="shared" si="3"/>
        <v>0</v>
      </c>
      <c r="CI7" s="818">
        <f t="shared" si="3"/>
        <v>0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</row>
    <row r="8" ht="99.95" customHeight="1" spans="2:96">
      <c r="B8" s="509" t="s">
        <v>272</v>
      </c>
      <c r="C8" s="686"/>
      <c r="D8" s="687" t="s">
        <v>273</v>
      </c>
      <c r="E8" s="688" t="s">
        <v>274</v>
      </c>
      <c r="F8" s="689" t="s">
        <v>275</v>
      </c>
      <c r="G8" s="689" t="s">
        <v>276</v>
      </c>
      <c r="H8" s="689" t="s">
        <v>277</v>
      </c>
      <c r="I8" s="689" t="s">
        <v>278</v>
      </c>
      <c r="J8" s="689" t="s">
        <v>279</v>
      </c>
      <c r="K8" s="689"/>
      <c r="L8" s="711"/>
      <c r="M8" s="712"/>
      <c r="N8" s="713"/>
      <c r="O8" s="713"/>
      <c r="P8" s="713"/>
      <c r="Q8" s="713"/>
      <c r="R8" s="730"/>
      <c r="S8" s="731"/>
      <c r="T8" s="581"/>
      <c r="U8" s="732"/>
      <c r="V8" s="732"/>
      <c r="W8" s="732"/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0</v>
      </c>
      <c r="BR8" s="805">
        <f t="shared" si="0"/>
        <v>0</v>
      </c>
      <c r="BS8" s="805">
        <f t="shared" si="0"/>
        <v>0</v>
      </c>
      <c r="BT8" s="805">
        <f t="shared" si="0"/>
        <v>0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0</v>
      </c>
      <c r="CF8" s="821">
        <f t="shared" si="3"/>
        <v>0</v>
      </c>
      <c r="CG8" s="821">
        <f t="shared" si="3"/>
        <v>0</v>
      </c>
      <c r="CH8" s="821">
        <f t="shared" si="3"/>
        <v>0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</row>
    <row r="9" ht="99.95" customHeight="1" spans="2:96">
      <c r="B9" s="628"/>
      <c r="C9" s="615"/>
      <c r="D9" s="690" t="s">
        <v>280</v>
      </c>
      <c r="E9" s="691" t="s">
        <v>281</v>
      </c>
      <c r="F9" s="681" t="s">
        <v>282</v>
      </c>
      <c r="G9" s="681" t="s">
        <v>283</v>
      </c>
      <c r="H9" s="681" t="s">
        <v>284</v>
      </c>
      <c r="I9" s="681" t="s">
        <v>285</v>
      </c>
      <c r="J9" s="681" t="s">
        <v>286</v>
      </c>
      <c r="K9" s="681"/>
      <c r="L9" s="705"/>
      <c r="M9" s="706"/>
      <c r="N9" s="707"/>
      <c r="O9" s="707"/>
      <c r="P9" s="707"/>
      <c r="Q9" s="707"/>
      <c r="R9" s="726"/>
      <c r="S9" s="727"/>
      <c r="T9" s="567"/>
      <c r="U9" s="537"/>
      <c r="V9" s="537"/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0</v>
      </c>
      <c r="BR9" s="801">
        <f t="shared" si="0"/>
        <v>0</v>
      </c>
      <c r="BS9" s="801">
        <f t="shared" si="0"/>
        <v>0</v>
      </c>
      <c r="BT9" s="801">
        <f t="shared" si="0"/>
        <v>0</v>
      </c>
      <c r="BU9" s="801">
        <f t="shared" si="0"/>
        <v>0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0</v>
      </c>
      <c r="CF9" s="816">
        <f t="shared" si="3"/>
        <v>0</v>
      </c>
      <c r="CG9" s="816">
        <f t="shared" si="3"/>
        <v>0</v>
      </c>
      <c r="CH9" s="816">
        <f t="shared" si="3"/>
        <v>0</v>
      </c>
      <c r="CI9" s="816">
        <f t="shared" si="3"/>
        <v>0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</row>
    <row r="10" ht="99.95" customHeight="1" spans="2:96">
      <c r="B10" s="628"/>
      <c r="C10" s="615"/>
      <c r="D10" s="690" t="s">
        <v>287</v>
      </c>
      <c r="E10" s="691" t="s">
        <v>288</v>
      </c>
      <c r="F10" s="681" t="s">
        <v>289</v>
      </c>
      <c r="G10" s="681" t="s">
        <v>290</v>
      </c>
      <c r="H10" s="681" t="s">
        <v>291</v>
      </c>
      <c r="I10" s="681" t="s">
        <v>292</v>
      </c>
      <c r="J10" s="681" t="s">
        <v>293</v>
      </c>
      <c r="K10" s="681"/>
      <c r="L10" s="705"/>
      <c r="M10" s="706"/>
      <c r="N10" s="707"/>
      <c r="O10" s="707"/>
      <c r="P10" s="707"/>
      <c r="Q10" s="707"/>
      <c r="R10" s="726"/>
      <c r="S10" s="727"/>
      <c r="T10" s="567"/>
      <c r="U10" s="537"/>
      <c r="V10" s="537"/>
      <c r="W10" s="537"/>
      <c r="X10" s="537"/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/>
      <c r="BH10" s="794"/>
      <c r="BI10" s="775"/>
      <c r="BJ10" s="776"/>
      <c r="BK10" s="777"/>
      <c r="BL10" s="777"/>
      <c r="BM10" s="777"/>
      <c r="BN10" s="777"/>
      <c r="BO10" s="794"/>
      <c r="BP10" s="775"/>
      <c r="BQ10" s="800">
        <f t="shared" si="0"/>
        <v>0</v>
      </c>
      <c r="BR10" s="801">
        <f t="shared" si="0"/>
        <v>0</v>
      </c>
      <c r="BS10" s="801">
        <f t="shared" si="0"/>
        <v>0</v>
      </c>
      <c r="BT10" s="801">
        <f t="shared" si="0"/>
        <v>0</v>
      </c>
      <c r="BU10" s="801">
        <f t="shared" si="0"/>
        <v>0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0</v>
      </c>
      <c r="CF10" s="816">
        <f t="shared" si="3"/>
        <v>0</v>
      </c>
      <c r="CG10" s="816">
        <f t="shared" si="3"/>
        <v>0</v>
      </c>
      <c r="CH10" s="816">
        <f t="shared" si="3"/>
        <v>0</v>
      </c>
      <c r="CI10" s="816">
        <f t="shared" si="3"/>
        <v>0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 t="str">
        <f t="shared" si="6"/>
        <v>-</v>
      </c>
      <c r="CQ10" s="834" t="str">
        <f t="shared" si="7"/>
        <v>-</v>
      </c>
      <c r="CR10" s="835" t="str">
        <f t="shared" si="8"/>
        <v>-</v>
      </c>
    </row>
    <row r="11" ht="99.95" customHeight="1" spans="2:96">
      <c r="B11" s="628"/>
      <c r="C11" s="615"/>
      <c r="D11" s="690" t="s">
        <v>294</v>
      </c>
      <c r="E11" s="692" t="s">
        <v>295</v>
      </c>
      <c r="F11" s="693" t="s">
        <v>296</v>
      </c>
      <c r="G11" s="693" t="s">
        <v>297</v>
      </c>
      <c r="H11" s="693" t="s">
        <v>298</v>
      </c>
      <c r="I11" s="693" t="s">
        <v>299</v>
      </c>
      <c r="J11" s="693" t="s">
        <v>300</v>
      </c>
      <c r="K11" s="693"/>
      <c r="L11" s="714"/>
      <c r="M11" s="715"/>
      <c r="N11" s="716"/>
      <c r="O11" s="716"/>
      <c r="P11" s="716"/>
      <c r="Q11" s="716"/>
      <c r="R11" s="733"/>
      <c r="S11" s="734"/>
      <c r="T11" s="570"/>
      <c r="U11" s="540"/>
      <c r="V11" s="540"/>
      <c r="W11" s="540"/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/>
      <c r="AZ11" s="788"/>
      <c r="BA11" s="789"/>
      <c r="BB11" s="790"/>
      <c r="BC11" s="791"/>
      <c r="BD11" s="792"/>
      <c r="BE11" s="792"/>
      <c r="BF11" s="792"/>
      <c r="BG11" s="792"/>
      <c r="BH11" s="797"/>
      <c r="BI11" s="790"/>
      <c r="BJ11" s="791"/>
      <c r="BK11" s="792"/>
      <c r="BL11" s="792"/>
      <c r="BM11" s="792"/>
      <c r="BN11" s="792"/>
      <c r="BO11" s="797"/>
      <c r="BP11" s="790"/>
      <c r="BQ11" s="806">
        <f t="shared" si="0"/>
        <v>0</v>
      </c>
      <c r="BR11" s="807">
        <f t="shared" si="0"/>
        <v>0</v>
      </c>
      <c r="BS11" s="807">
        <f t="shared" si="0"/>
        <v>0</v>
      </c>
      <c r="BT11" s="807">
        <f t="shared" si="0"/>
        <v>0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0</v>
      </c>
      <c r="CF11" s="825">
        <f t="shared" si="3"/>
        <v>0</v>
      </c>
      <c r="CG11" s="825">
        <f t="shared" si="3"/>
        <v>0</v>
      </c>
      <c r="CH11" s="825">
        <f t="shared" si="3"/>
        <v>0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 t="str">
        <f t="shared" si="6"/>
        <v>-</v>
      </c>
      <c r="CM11" s="845" t="str">
        <f t="shared" si="6"/>
        <v>-</v>
      </c>
      <c r="CN11" s="845" t="str">
        <f t="shared" si="6"/>
        <v>-</v>
      </c>
      <c r="CO11" s="845" t="str">
        <f t="shared" si="6"/>
        <v>-</v>
      </c>
      <c r="CP11" s="845" t="str">
        <f t="shared" si="6"/>
        <v>-</v>
      </c>
      <c r="CQ11" s="846" t="str">
        <f t="shared" si="7"/>
        <v>-</v>
      </c>
      <c r="CR11" s="847" t="str">
        <f t="shared" si="8"/>
        <v>-</v>
      </c>
    </row>
    <row r="12" ht="99.95" customHeight="1" spans="2:96">
      <c r="B12" s="628"/>
      <c r="C12" s="615"/>
      <c r="D12" s="679" t="s">
        <v>301</v>
      </c>
      <c r="E12" s="694" t="s">
        <v>302</v>
      </c>
      <c r="F12" s="695"/>
      <c r="G12" s="695" t="s">
        <v>303</v>
      </c>
      <c r="H12" s="695" t="s">
        <v>304</v>
      </c>
      <c r="I12" s="695" t="s">
        <v>305</v>
      </c>
      <c r="J12" s="695" t="s">
        <v>306</v>
      </c>
      <c r="K12" s="695" t="s">
        <v>307</v>
      </c>
      <c r="L12" s="717" t="s">
        <v>308</v>
      </c>
      <c r="M12" s="706"/>
      <c r="N12" s="707"/>
      <c r="O12" s="707"/>
      <c r="P12" s="707"/>
      <c r="Q12" s="707"/>
      <c r="R12" s="726"/>
      <c r="S12" s="727"/>
      <c r="T12" s="567"/>
      <c r="U12" s="537"/>
      <c r="V12" s="537"/>
      <c r="W12" s="537"/>
      <c r="X12" s="537"/>
      <c r="Y12" s="740"/>
      <c r="Z12" s="741"/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/>
      <c r="BA12" s="774"/>
      <c r="BB12" s="775"/>
      <c r="BC12" s="776"/>
      <c r="BD12" s="777"/>
      <c r="BE12" s="777"/>
      <c r="BF12" s="777"/>
      <c r="BG12" s="777"/>
      <c r="BH12" s="794"/>
      <c r="BI12" s="775"/>
      <c r="BJ12" s="776"/>
      <c r="BK12" s="777"/>
      <c r="BL12" s="777"/>
      <c r="BM12" s="777"/>
      <c r="BN12" s="777"/>
      <c r="BO12" s="794"/>
      <c r="BP12" s="775"/>
      <c r="BQ12" s="800">
        <f t="shared" ref="BQ12:BU18" si="9">IF($A$1="补货",M12+T12+AA12,M12)</f>
        <v>0</v>
      </c>
      <c r="BR12" s="801">
        <f t="shared" si="9"/>
        <v>0</v>
      </c>
      <c r="BS12" s="801">
        <f t="shared" si="9"/>
        <v>0</v>
      </c>
      <c r="BT12" s="801">
        <f t="shared" si="9"/>
        <v>0</v>
      </c>
      <c r="BU12" s="801">
        <f t="shared" si="9"/>
        <v>0</v>
      </c>
      <c r="BV12" s="801">
        <f t="shared" si="1"/>
        <v>0</v>
      </c>
      <c r="BW12" s="801">
        <f t="shared" si="2"/>
        <v>0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0</v>
      </c>
      <c r="CG12" s="816">
        <f t="shared" ref="CG12:CG18" si="12">BS12+BZ12</f>
        <v>0</v>
      </c>
      <c r="CH12" s="816">
        <f t="shared" ref="CH12:CH18" si="13">BT12+CA12</f>
        <v>0</v>
      </c>
      <c r="CI12" s="816">
        <f t="shared" ref="CI12:CI18" si="14">BU12+CB12</f>
        <v>0</v>
      </c>
      <c r="CJ12" s="816">
        <f t="shared" si="4"/>
        <v>0</v>
      </c>
      <c r="CK12" s="816">
        <f t="shared" si="5"/>
        <v>0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 t="str">
        <f t="shared" ref="CP12:CP18" si="19">IF(BN12&lt;&gt;0,CI12/BN12*7,"-")</f>
        <v>-</v>
      </c>
      <c r="CQ12" s="834" t="str">
        <f t="shared" si="7"/>
        <v>-</v>
      </c>
      <c r="CR12" s="835" t="str">
        <f t="shared" ref="CR12:CR18" si="20">IF(BP12&lt;&gt;0,CK12/BP12*7,"-")</f>
        <v>-</v>
      </c>
    </row>
    <row r="13" ht="99.95" customHeight="1" spans="2:96">
      <c r="B13" s="628"/>
      <c r="C13" s="615"/>
      <c r="D13" s="679" t="s">
        <v>309</v>
      </c>
      <c r="E13" s="694" t="s">
        <v>310</v>
      </c>
      <c r="F13" s="695"/>
      <c r="G13" s="695" t="s">
        <v>311</v>
      </c>
      <c r="H13" s="695" t="s">
        <v>312</v>
      </c>
      <c r="I13" s="695" t="s">
        <v>313</v>
      </c>
      <c r="J13" s="695" t="s">
        <v>314</v>
      </c>
      <c r="K13" s="695" t="s">
        <v>315</v>
      </c>
      <c r="L13" s="717" t="s">
        <v>316</v>
      </c>
      <c r="M13" s="706"/>
      <c r="N13" s="707"/>
      <c r="O13" s="707"/>
      <c r="P13" s="707"/>
      <c r="Q13" s="707"/>
      <c r="R13" s="726"/>
      <c r="S13" s="727"/>
      <c r="T13" s="567"/>
      <c r="U13" s="537"/>
      <c r="V13" s="537"/>
      <c r="W13" s="537"/>
      <c r="X13" s="537"/>
      <c r="Y13" s="740"/>
      <c r="Z13" s="741"/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/>
      <c r="BF13" s="777"/>
      <c r="BG13" s="777"/>
      <c r="BH13" s="794"/>
      <c r="BI13" s="775"/>
      <c r="BJ13" s="776"/>
      <c r="BK13" s="777"/>
      <c r="BL13" s="777"/>
      <c r="BM13" s="777"/>
      <c r="BN13" s="777"/>
      <c r="BO13" s="794"/>
      <c r="BP13" s="775"/>
      <c r="BQ13" s="800">
        <f t="shared" si="9"/>
        <v>0</v>
      </c>
      <c r="BR13" s="801">
        <f t="shared" si="9"/>
        <v>0</v>
      </c>
      <c r="BS13" s="801">
        <f t="shared" si="9"/>
        <v>0</v>
      </c>
      <c r="BT13" s="801">
        <f t="shared" si="9"/>
        <v>0</v>
      </c>
      <c r="BU13" s="801">
        <f t="shared" si="9"/>
        <v>0</v>
      </c>
      <c r="BV13" s="801">
        <f t="shared" si="1"/>
        <v>0</v>
      </c>
      <c r="BW13" s="801">
        <f t="shared" si="2"/>
        <v>0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0</v>
      </c>
      <c r="CG13" s="816">
        <f t="shared" si="12"/>
        <v>0</v>
      </c>
      <c r="CH13" s="816">
        <f t="shared" si="13"/>
        <v>0</v>
      </c>
      <c r="CI13" s="816">
        <f t="shared" si="14"/>
        <v>0</v>
      </c>
      <c r="CJ13" s="816">
        <f t="shared" si="4"/>
        <v>0</v>
      </c>
      <c r="CK13" s="816">
        <f t="shared" si="5"/>
        <v>0</v>
      </c>
      <c r="CL13" s="832" t="str">
        <f t="shared" si="15"/>
        <v>-</v>
      </c>
      <c r="CM13" s="833" t="str">
        <f t="shared" si="16"/>
        <v>-</v>
      </c>
      <c r="CN13" s="833" t="str">
        <f t="shared" si="17"/>
        <v>-</v>
      </c>
      <c r="CO13" s="833" t="str">
        <f t="shared" si="18"/>
        <v>-</v>
      </c>
      <c r="CP13" s="833" t="str">
        <f t="shared" si="19"/>
        <v>-</v>
      </c>
      <c r="CQ13" s="834" t="str">
        <f t="shared" si="7"/>
        <v>-</v>
      </c>
      <c r="CR13" s="835" t="str">
        <f t="shared" si="20"/>
        <v>-</v>
      </c>
    </row>
    <row r="14" ht="99.95" customHeight="1" spans="2:96">
      <c r="B14" s="628"/>
      <c r="C14" s="615"/>
      <c r="D14" s="679" t="s">
        <v>317</v>
      </c>
      <c r="E14" s="694" t="s">
        <v>318</v>
      </c>
      <c r="F14" s="695"/>
      <c r="G14" s="695" t="s">
        <v>319</v>
      </c>
      <c r="H14" s="695" t="s">
        <v>320</v>
      </c>
      <c r="I14" s="695" t="s">
        <v>321</v>
      </c>
      <c r="J14" s="695" t="s">
        <v>322</v>
      </c>
      <c r="K14" s="695" t="s">
        <v>323</v>
      </c>
      <c r="L14" s="717" t="s">
        <v>324</v>
      </c>
      <c r="M14" s="706"/>
      <c r="N14" s="707"/>
      <c r="O14" s="707"/>
      <c r="P14" s="707"/>
      <c r="Q14" s="707"/>
      <c r="R14" s="726"/>
      <c r="S14" s="727"/>
      <c r="T14" s="567"/>
      <c r="U14" s="537"/>
      <c r="V14" s="537"/>
      <c r="W14" s="537"/>
      <c r="X14" s="537"/>
      <c r="Y14" s="740"/>
      <c r="Z14" s="741"/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/>
      <c r="BC14" s="776"/>
      <c r="BD14" s="777"/>
      <c r="BE14" s="777"/>
      <c r="BF14" s="777"/>
      <c r="BG14" s="777"/>
      <c r="BH14" s="794"/>
      <c r="BI14" s="775"/>
      <c r="BJ14" s="776"/>
      <c r="BK14" s="777"/>
      <c r="BL14" s="777"/>
      <c r="BM14" s="777"/>
      <c r="BN14" s="777"/>
      <c r="BO14" s="794"/>
      <c r="BP14" s="775"/>
      <c r="BQ14" s="800">
        <f t="shared" si="9"/>
        <v>0</v>
      </c>
      <c r="BR14" s="801">
        <f t="shared" si="9"/>
        <v>0</v>
      </c>
      <c r="BS14" s="801">
        <f t="shared" si="9"/>
        <v>0</v>
      </c>
      <c r="BT14" s="801">
        <f t="shared" si="9"/>
        <v>0</v>
      </c>
      <c r="BU14" s="801">
        <f t="shared" si="9"/>
        <v>0</v>
      </c>
      <c r="BV14" s="801">
        <f t="shared" si="1"/>
        <v>0</v>
      </c>
      <c r="BW14" s="801">
        <f t="shared" si="2"/>
        <v>0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0</v>
      </c>
      <c r="CG14" s="816">
        <f t="shared" si="12"/>
        <v>0</v>
      </c>
      <c r="CH14" s="816">
        <f t="shared" si="13"/>
        <v>0</v>
      </c>
      <c r="CI14" s="816">
        <f t="shared" si="14"/>
        <v>0</v>
      </c>
      <c r="CJ14" s="816">
        <f t="shared" si="4"/>
        <v>0</v>
      </c>
      <c r="CK14" s="816">
        <f t="shared" si="5"/>
        <v>0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 t="str">
        <f t="shared" si="19"/>
        <v>-</v>
      </c>
      <c r="CQ14" s="834" t="str">
        <f t="shared" si="7"/>
        <v>-</v>
      </c>
      <c r="CR14" s="835" t="str">
        <f t="shared" si="20"/>
        <v>-</v>
      </c>
    </row>
    <row r="15" ht="99.95" customHeight="1" spans="2:96">
      <c r="B15" s="628"/>
      <c r="C15" s="615"/>
      <c r="D15" s="679" t="s">
        <v>325</v>
      </c>
      <c r="E15" s="694" t="s">
        <v>326</v>
      </c>
      <c r="F15" s="695"/>
      <c r="G15" s="695" t="s">
        <v>327</v>
      </c>
      <c r="H15" s="695" t="s">
        <v>328</v>
      </c>
      <c r="I15" s="695" t="s">
        <v>329</v>
      </c>
      <c r="J15" s="695" t="s">
        <v>330</v>
      </c>
      <c r="K15" s="695" t="s">
        <v>331</v>
      </c>
      <c r="L15" s="717" t="s">
        <v>332</v>
      </c>
      <c r="M15" s="706"/>
      <c r="N15" s="707"/>
      <c r="O15" s="707"/>
      <c r="P15" s="707"/>
      <c r="Q15" s="707"/>
      <c r="R15" s="726"/>
      <c r="S15" s="727"/>
      <c r="T15" s="567"/>
      <c r="U15" s="537"/>
      <c r="V15" s="537"/>
      <c r="W15" s="537"/>
      <c r="X15" s="537"/>
      <c r="Y15" s="740"/>
      <c r="Z15" s="741"/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/>
      <c r="BE15" s="777"/>
      <c r="BF15" s="777"/>
      <c r="BG15" s="777"/>
      <c r="BH15" s="794"/>
      <c r="BI15" s="775"/>
      <c r="BJ15" s="776"/>
      <c r="BK15" s="777"/>
      <c r="BL15" s="777"/>
      <c r="BM15" s="777"/>
      <c r="BN15" s="777"/>
      <c r="BO15" s="794"/>
      <c r="BP15" s="775"/>
      <c r="BQ15" s="800">
        <f t="shared" si="9"/>
        <v>0</v>
      </c>
      <c r="BR15" s="801">
        <f t="shared" si="9"/>
        <v>0</v>
      </c>
      <c r="BS15" s="801">
        <f t="shared" si="9"/>
        <v>0</v>
      </c>
      <c r="BT15" s="801">
        <f t="shared" si="9"/>
        <v>0</v>
      </c>
      <c r="BU15" s="801">
        <f t="shared" si="9"/>
        <v>0</v>
      </c>
      <c r="BV15" s="801">
        <f t="shared" si="1"/>
        <v>0</v>
      </c>
      <c r="BW15" s="801">
        <f t="shared" si="2"/>
        <v>0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0</v>
      </c>
      <c r="CG15" s="816">
        <f t="shared" si="12"/>
        <v>0</v>
      </c>
      <c r="CH15" s="816">
        <f t="shared" si="13"/>
        <v>0</v>
      </c>
      <c r="CI15" s="816">
        <f t="shared" si="14"/>
        <v>0</v>
      </c>
      <c r="CJ15" s="816">
        <f t="shared" si="4"/>
        <v>0</v>
      </c>
      <c r="CK15" s="816">
        <f t="shared" si="5"/>
        <v>0</v>
      </c>
      <c r="CL15" s="832" t="str">
        <f t="shared" si="15"/>
        <v>-</v>
      </c>
      <c r="CM15" s="833" t="str">
        <f t="shared" si="16"/>
        <v>-</v>
      </c>
      <c r="CN15" s="833" t="str">
        <f t="shared" si="17"/>
        <v>-</v>
      </c>
      <c r="CO15" s="833" t="str">
        <f t="shared" si="18"/>
        <v>-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</row>
    <row r="16" ht="99.95" customHeight="1" spans="2:96">
      <c r="B16" s="628"/>
      <c r="C16" s="615"/>
      <c r="D16" s="679" t="s">
        <v>333</v>
      </c>
      <c r="E16" s="694" t="s">
        <v>334</v>
      </c>
      <c r="F16" s="695"/>
      <c r="G16" s="695" t="s">
        <v>335</v>
      </c>
      <c r="H16" s="695" t="s">
        <v>336</v>
      </c>
      <c r="I16" s="695" t="s">
        <v>337</v>
      </c>
      <c r="J16" s="695" t="s">
        <v>338</v>
      </c>
      <c r="K16" s="695" t="s">
        <v>339</v>
      </c>
      <c r="L16" s="717" t="s">
        <v>340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</row>
    <row r="17" ht="99.95" customHeight="1" spans="2:96">
      <c r="B17" s="628"/>
      <c r="C17" s="615"/>
      <c r="D17" s="679" t="s">
        <v>210</v>
      </c>
      <c r="E17" s="694" t="s">
        <v>341</v>
      </c>
      <c r="F17" s="696"/>
      <c r="G17" s="696" t="s">
        <v>342</v>
      </c>
      <c r="H17" s="696" t="s">
        <v>343</v>
      </c>
      <c r="I17" s="696" t="s">
        <v>344</v>
      </c>
      <c r="J17" s="696" t="s">
        <v>345</v>
      </c>
      <c r="K17" s="696" t="s">
        <v>346</v>
      </c>
      <c r="L17" s="718" t="s">
        <v>347</v>
      </c>
      <c r="M17" s="715"/>
      <c r="N17" s="716"/>
      <c r="O17" s="716"/>
      <c r="P17" s="716"/>
      <c r="Q17" s="716"/>
      <c r="R17" s="733"/>
      <c r="S17" s="734"/>
      <c r="T17" s="570"/>
      <c r="U17" s="540"/>
      <c r="V17" s="540"/>
      <c r="W17" s="540"/>
      <c r="X17" s="540"/>
      <c r="Y17" s="746"/>
      <c r="Z17" s="747"/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/>
      <c r="BE17" s="792"/>
      <c r="BF17" s="792"/>
      <c r="BG17" s="792"/>
      <c r="BH17" s="797"/>
      <c r="BI17" s="790"/>
      <c r="BJ17" s="791"/>
      <c r="BK17" s="792"/>
      <c r="BL17" s="792"/>
      <c r="BM17" s="792"/>
      <c r="BN17" s="792"/>
      <c r="BO17" s="797"/>
      <c r="BP17" s="790"/>
      <c r="BQ17" s="806">
        <f t="shared" si="9"/>
        <v>0</v>
      </c>
      <c r="BR17" s="807">
        <f t="shared" si="9"/>
        <v>0</v>
      </c>
      <c r="BS17" s="807">
        <f t="shared" si="9"/>
        <v>0</v>
      </c>
      <c r="BT17" s="807">
        <f t="shared" si="9"/>
        <v>0</v>
      </c>
      <c r="BU17" s="807">
        <f t="shared" si="9"/>
        <v>0</v>
      </c>
      <c r="BV17" s="807">
        <f t="shared" si="1"/>
        <v>0</v>
      </c>
      <c r="BW17" s="807">
        <f t="shared" si="2"/>
        <v>0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0</v>
      </c>
      <c r="CG17" s="825">
        <f t="shared" si="12"/>
        <v>0</v>
      </c>
      <c r="CH17" s="825">
        <f t="shared" si="13"/>
        <v>0</v>
      </c>
      <c r="CI17" s="825">
        <f t="shared" si="14"/>
        <v>0</v>
      </c>
      <c r="CJ17" s="825">
        <f t="shared" si="4"/>
        <v>0</v>
      </c>
      <c r="CK17" s="825">
        <f t="shared" si="5"/>
        <v>0</v>
      </c>
      <c r="CL17" s="844" t="str">
        <f t="shared" si="15"/>
        <v>-</v>
      </c>
      <c r="CM17" s="845" t="str">
        <f t="shared" si="16"/>
        <v>-</v>
      </c>
      <c r="CN17" s="845" t="str">
        <f t="shared" si="17"/>
        <v>-</v>
      </c>
      <c r="CO17" s="845" t="str">
        <f t="shared" si="18"/>
        <v>-</v>
      </c>
      <c r="CP17" s="845" t="str">
        <f t="shared" si="19"/>
        <v>-</v>
      </c>
      <c r="CQ17" s="846" t="str">
        <f t="shared" si="7"/>
        <v>-</v>
      </c>
      <c r="CR17" s="847" t="str">
        <f t="shared" si="20"/>
        <v>-</v>
      </c>
    </row>
    <row r="18" ht="99.95" customHeight="1" spans="2:96">
      <c r="B18" s="630"/>
      <c r="C18" s="622" t="str">
        <f>_xlfn.DISPIMG("ID_8DA45DC3BF104901888296B694349F03",1)</f>
        <v>=DISPIMG("ID_8DA45DC3BF104901888296B694349F03",1)</v>
      </c>
      <c r="D18" s="697" t="s">
        <v>348</v>
      </c>
      <c r="E18" s="698" t="s">
        <v>349</v>
      </c>
      <c r="F18" s="696"/>
      <c r="G18" s="696" t="s">
        <v>350</v>
      </c>
      <c r="H18" s="696" t="s">
        <v>351</v>
      </c>
      <c r="I18" s="696" t="s">
        <v>352</v>
      </c>
      <c r="J18" s="696" t="s">
        <v>353</v>
      </c>
      <c r="K18" s="696" t="s">
        <v>354</v>
      </c>
      <c r="L18" s="718" t="s">
        <v>355</v>
      </c>
      <c r="M18" s="709"/>
      <c r="N18" s="710"/>
      <c r="O18" s="710"/>
      <c r="P18" s="710"/>
      <c r="Q18" s="710"/>
      <c r="R18" s="728"/>
      <c r="S18" s="729"/>
      <c r="T18" s="578"/>
      <c r="U18" s="546"/>
      <c r="V18" s="546"/>
      <c r="W18" s="546"/>
      <c r="X18" s="546"/>
      <c r="Y18" s="742"/>
      <c r="Z18" s="743"/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/>
      <c r="AX18" s="778"/>
      <c r="AY18" s="778"/>
      <c r="AZ18" s="778"/>
      <c r="BA18" s="779"/>
      <c r="BB18" s="780"/>
      <c r="BC18" s="781"/>
      <c r="BD18" s="782"/>
      <c r="BE18" s="782"/>
      <c r="BF18" s="782"/>
      <c r="BG18" s="782"/>
      <c r="BH18" s="795"/>
      <c r="BI18" s="780"/>
      <c r="BJ18" s="781"/>
      <c r="BK18" s="782"/>
      <c r="BL18" s="782"/>
      <c r="BM18" s="782"/>
      <c r="BN18" s="782"/>
      <c r="BO18" s="795"/>
      <c r="BP18" s="780"/>
      <c r="BQ18" s="802">
        <f t="shared" si="9"/>
        <v>0</v>
      </c>
      <c r="BR18" s="803">
        <f t="shared" si="9"/>
        <v>0</v>
      </c>
      <c r="BS18" s="803">
        <f t="shared" si="9"/>
        <v>0</v>
      </c>
      <c r="BT18" s="803">
        <f t="shared" si="9"/>
        <v>0</v>
      </c>
      <c r="BU18" s="803">
        <f t="shared" si="9"/>
        <v>0</v>
      </c>
      <c r="BV18" s="803">
        <f t="shared" si="1"/>
        <v>0</v>
      </c>
      <c r="BW18" s="803">
        <f t="shared" si="2"/>
        <v>0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0</v>
      </c>
      <c r="CG18" s="818">
        <f t="shared" si="12"/>
        <v>0</v>
      </c>
      <c r="CH18" s="818">
        <f t="shared" si="13"/>
        <v>0</v>
      </c>
      <c r="CI18" s="818">
        <f t="shared" si="14"/>
        <v>0</v>
      </c>
      <c r="CJ18" s="818">
        <f t="shared" si="4"/>
        <v>0</v>
      </c>
      <c r="CK18" s="818">
        <f t="shared" si="5"/>
        <v>0</v>
      </c>
      <c r="CL18" s="836" t="str">
        <f t="shared" si="15"/>
        <v>-</v>
      </c>
      <c r="CM18" s="837" t="str">
        <f t="shared" si="16"/>
        <v>-</v>
      </c>
      <c r="CN18" s="837" t="str">
        <f t="shared" si="17"/>
        <v>-</v>
      </c>
      <c r="CO18" s="837" t="str">
        <f t="shared" si="18"/>
        <v>-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239</v>
      </c>
      <c r="G2" s="605"/>
      <c r="H2" s="605"/>
      <c r="I2" s="605"/>
      <c r="J2" s="605"/>
      <c r="K2" s="633"/>
      <c r="L2" s="633"/>
      <c r="M2" s="551" t="s">
        <v>240</v>
      </c>
      <c r="N2" s="605"/>
      <c r="O2" s="605"/>
      <c r="P2" s="605"/>
      <c r="Q2" s="605"/>
      <c r="R2" s="605"/>
      <c r="S2" s="633"/>
      <c r="T2" s="635" t="s">
        <v>241</v>
      </c>
      <c r="U2" s="551" t="s">
        <v>242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244</v>
      </c>
      <c r="C4" s="609"/>
      <c r="D4" s="610" t="s">
        <v>245</v>
      </c>
      <c r="E4" s="611" t="s">
        <v>246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247</v>
      </c>
      <c r="V4" s="641" t="s">
        <v>248</v>
      </c>
      <c r="W4" s="641" t="s">
        <v>249</v>
      </c>
      <c r="X4" s="641" t="s">
        <v>250</v>
      </c>
      <c r="Y4" s="641" t="s">
        <v>251</v>
      </c>
      <c r="Z4" s="658"/>
      <c r="AA4" s="659"/>
    </row>
    <row r="5" s="501" customFormat="1" ht="99.95" customHeight="1" spans="2:27">
      <c r="B5" s="614"/>
      <c r="C5" s="615"/>
      <c r="D5" s="616" t="s">
        <v>252</v>
      </c>
      <c r="E5" s="617" t="s">
        <v>253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254</v>
      </c>
      <c r="V5" s="645" t="s">
        <v>255</v>
      </c>
      <c r="W5" s="645" t="s">
        <v>256</v>
      </c>
      <c r="X5" s="645" t="s">
        <v>257</v>
      </c>
      <c r="Y5" s="645" t="s">
        <v>258</v>
      </c>
      <c r="Z5" s="660"/>
      <c r="AA5" s="661"/>
    </row>
    <row r="6" s="501" customFormat="1" ht="99.95" customHeight="1" spans="2:27">
      <c r="B6" s="614"/>
      <c r="C6" s="615"/>
      <c r="D6" s="616" t="s">
        <v>259</v>
      </c>
      <c r="E6" s="620" t="s">
        <v>260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261</v>
      </c>
      <c r="V6" s="645" t="s">
        <v>262</v>
      </c>
      <c r="W6" s="645" t="s">
        <v>263</v>
      </c>
      <c r="X6" s="645" t="s">
        <v>264</v>
      </c>
      <c r="Y6" s="645" t="s">
        <v>265</v>
      </c>
      <c r="Z6" s="660"/>
      <c r="AA6" s="661"/>
    </row>
    <row r="7" s="501" customFormat="1" ht="99.95" customHeight="1" spans="2:27">
      <c r="B7" s="621"/>
      <c r="C7" s="622"/>
      <c r="D7" s="623" t="s">
        <v>266</v>
      </c>
      <c r="E7" s="624" t="s">
        <v>266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267</v>
      </c>
      <c r="V7" s="649" t="s">
        <v>268</v>
      </c>
      <c r="W7" s="649" t="s">
        <v>269</v>
      </c>
      <c r="X7" s="649" t="s">
        <v>270</v>
      </c>
      <c r="Y7" s="649" t="s">
        <v>271</v>
      </c>
      <c r="Z7" s="662"/>
      <c r="AA7" s="663"/>
    </row>
    <row r="8" s="501" customFormat="1" ht="99.95" customHeight="1" spans="2:27">
      <c r="B8" s="504" t="s">
        <v>272</v>
      </c>
      <c r="C8" s="609"/>
      <c r="D8" s="627" t="s">
        <v>273</v>
      </c>
      <c r="E8" s="611" t="s">
        <v>274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275</v>
      </c>
      <c r="V8" s="641" t="s">
        <v>276</v>
      </c>
      <c r="W8" s="641" t="s">
        <v>277</v>
      </c>
      <c r="X8" s="641" t="s">
        <v>278</v>
      </c>
      <c r="Y8" s="641" t="s">
        <v>279</v>
      </c>
      <c r="Z8" s="664"/>
      <c r="AA8" s="665"/>
    </row>
    <row r="9" s="501" customFormat="1" ht="99.95" customHeight="1" spans="2:27">
      <c r="B9" s="628"/>
      <c r="C9" s="615"/>
      <c r="D9" s="616" t="s">
        <v>280</v>
      </c>
      <c r="E9" s="617" t="s">
        <v>281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282</v>
      </c>
      <c r="V9" s="645" t="s">
        <v>283</v>
      </c>
      <c r="W9" s="645" t="s">
        <v>284</v>
      </c>
      <c r="X9" s="645" t="s">
        <v>285</v>
      </c>
      <c r="Y9" s="645" t="s">
        <v>286</v>
      </c>
      <c r="Z9" s="660"/>
      <c r="AA9" s="661"/>
    </row>
    <row r="10" s="501" customFormat="1" ht="99.95" customHeight="1" spans="2:27">
      <c r="B10" s="628"/>
      <c r="C10" s="615"/>
      <c r="D10" s="616" t="s">
        <v>287</v>
      </c>
      <c r="E10" s="617" t="s">
        <v>288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289</v>
      </c>
      <c r="V10" s="645" t="s">
        <v>290</v>
      </c>
      <c r="W10" s="645" t="s">
        <v>291</v>
      </c>
      <c r="X10" s="645" t="s">
        <v>292</v>
      </c>
      <c r="Y10" s="645" t="s">
        <v>293</v>
      </c>
      <c r="Z10" s="660"/>
      <c r="AA10" s="661"/>
    </row>
    <row r="11" s="501" customFormat="1" ht="99.95" customHeight="1" spans="2:27">
      <c r="B11" s="628"/>
      <c r="C11" s="615"/>
      <c r="D11" s="616" t="s">
        <v>294</v>
      </c>
      <c r="E11" s="629" t="s">
        <v>295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296</v>
      </c>
      <c r="V11" s="645" t="s">
        <v>297</v>
      </c>
      <c r="W11" s="645" t="s">
        <v>298</v>
      </c>
      <c r="X11" s="645" t="s">
        <v>299</v>
      </c>
      <c r="Y11" s="645" t="s">
        <v>300</v>
      </c>
      <c r="Z11" s="666"/>
      <c r="AA11" s="667"/>
    </row>
    <row r="12" s="501" customFormat="1" ht="99.95" customHeight="1" spans="2:27">
      <c r="B12" s="628"/>
      <c r="C12" s="615"/>
      <c r="D12" s="616" t="s">
        <v>301</v>
      </c>
      <c r="E12" s="629" t="s">
        <v>302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303</v>
      </c>
      <c r="W12" s="652" t="s">
        <v>304</v>
      </c>
      <c r="X12" s="652" t="s">
        <v>305</v>
      </c>
      <c r="Y12" s="652" t="s">
        <v>306</v>
      </c>
      <c r="Z12" s="668" t="s">
        <v>307</v>
      </c>
      <c r="AA12" s="669" t="s">
        <v>308</v>
      </c>
    </row>
    <row r="13" s="501" customFormat="1" ht="99.95" customHeight="1" spans="2:27">
      <c r="B13" s="628"/>
      <c r="C13" s="615"/>
      <c r="D13" s="616" t="s">
        <v>309</v>
      </c>
      <c r="E13" s="629" t="s">
        <v>310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311</v>
      </c>
      <c r="W13" s="652" t="s">
        <v>312</v>
      </c>
      <c r="X13" s="652" t="s">
        <v>313</v>
      </c>
      <c r="Y13" s="652" t="s">
        <v>314</v>
      </c>
      <c r="Z13" s="668" t="s">
        <v>315</v>
      </c>
      <c r="AA13" s="669" t="s">
        <v>316</v>
      </c>
    </row>
    <row r="14" s="501" customFormat="1" ht="99.95" customHeight="1" spans="2:27">
      <c r="B14" s="628"/>
      <c r="C14" s="615"/>
      <c r="D14" s="616" t="s">
        <v>317</v>
      </c>
      <c r="E14" s="629" t="s">
        <v>318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319</v>
      </c>
      <c r="W14" s="652" t="s">
        <v>320</v>
      </c>
      <c r="X14" s="652" t="s">
        <v>321</v>
      </c>
      <c r="Y14" s="652" t="s">
        <v>322</v>
      </c>
      <c r="Z14" s="668" t="s">
        <v>323</v>
      </c>
      <c r="AA14" s="669" t="s">
        <v>324</v>
      </c>
    </row>
    <row r="15" s="501" customFormat="1" ht="99.95" customHeight="1" spans="2:27">
      <c r="B15" s="628"/>
      <c r="C15" s="615"/>
      <c r="D15" s="616" t="s">
        <v>325</v>
      </c>
      <c r="E15" s="629" t="s">
        <v>326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327</v>
      </c>
      <c r="W15" s="652" t="s">
        <v>328</v>
      </c>
      <c r="X15" s="652" t="s">
        <v>329</v>
      </c>
      <c r="Y15" s="652" t="s">
        <v>330</v>
      </c>
      <c r="Z15" s="668" t="s">
        <v>331</v>
      </c>
      <c r="AA15" s="669" t="s">
        <v>332</v>
      </c>
    </row>
    <row r="16" s="501" customFormat="1" ht="99.95" customHeight="1" spans="2:27">
      <c r="B16" s="628"/>
      <c r="C16" s="615"/>
      <c r="D16" s="616" t="s">
        <v>333</v>
      </c>
      <c r="E16" s="629" t="s">
        <v>334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335</v>
      </c>
      <c r="W16" s="652" t="s">
        <v>336</v>
      </c>
      <c r="X16" s="652" t="s">
        <v>337</v>
      </c>
      <c r="Y16" s="652" t="s">
        <v>338</v>
      </c>
      <c r="Z16" s="668" t="s">
        <v>339</v>
      </c>
      <c r="AA16" s="669" t="s">
        <v>340</v>
      </c>
    </row>
    <row r="17" s="501" customFormat="1" ht="99.95" customHeight="1" spans="2:27">
      <c r="B17" s="628"/>
      <c r="C17" s="615"/>
      <c r="D17" s="616" t="s">
        <v>210</v>
      </c>
      <c r="E17" s="629" t="s">
        <v>341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342</v>
      </c>
      <c r="W17" s="652" t="s">
        <v>343</v>
      </c>
      <c r="X17" s="652" t="s">
        <v>344</v>
      </c>
      <c r="Y17" s="652" t="s">
        <v>345</v>
      </c>
      <c r="Z17" s="668" t="s">
        <v>346</v>
      </c>
      <c r="AA17" s="669" t="s">
        <v>347</v>
      </c>
    </row>
    <row r="18" s="501" customFormat="1" ht="99.95" customHeight="1" spans="2:27">
      <c r="B18" s="630"/>
      <c r="C18" s="622"/>
      <c r="D18" s="631" t="s">
        <v>348</v>
      </c>
      <c r="E18" s="632" t="s">
        <v>349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350</v>
      </c>
      <c r="W18" s="654" t="s">
        <v>351</v>
      </c>
      <c r="X18" s="654" t="s">
        <v>352</v>
      </c>
      <c r="Y18" s="654" t="s">
        <v>353</v>
      </c>
      <c r="Z18" s="670" t="s">
        <v>354</v>
      </c>
      <c r="AA18" s="671" t="s">
        <v>355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356</v>
      </c>
      <c r="E2" s="551" t="s">
        <v>356</v>
      </c>
      <c r="F2" s="551" t="s">
        <v>357</v>
      </c>
      <c r="G2" s="551" t="s">
        <v>358</v>
      </c>
      <c r="H2" s="551" t="s">
        <v>242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0">
      <c r="B3" s="504" t="s">
        <v>359</v>
      </c>
      <c r="C3" s="505"/>
      <c r="D3" s="552" t="s">
        <v>360</v>
      </c>
      <c r="E3" s="552" t="s">
        <v>361</v>
      </c>
      <c r="F3" s="548" t="s">
        <v>179</v>
      </c>
      <c r="G3" s="507" t="s">
        <v>179</v>
      </c>
      <c r="H3" s="508" t="s">
        <v>362</v>
      </c>
      <c r="I3" s="563"/>
      <c r="J3" s="564"/>
      <c r="K3" s="564"/>
      <c r="L3" s="563"/>
      <c r="M3" s="563"/>
      <c r="N3" s="565"/>
      <c r="O3" s="565"/>
      <c r="P3" s="565"/>
      <c r="Q3" s="584">
        <f t="shared" ref="Q3:Q34" si="0">IF($A$1="补货",I3+J3+K3,I3)</f>
        <v>0</v>
      </c>
      <c r="R3" s="564"/>
      <c r="S3" s="584">
        <f>Q3+R3</f>
        <v>0</v>
      </c>
      <c r="T3" s="585" t="str">
        <f>IF(P3&lt;&gt;0,S3/P3*7,"-")</f>
        <v>-</v>
      </c>
    </row>
    <row r="4" ht="80.1" customHeight="1" spans="2:20">
      <c r="B4" s="509"/>
      <c r="C4" s="510"/>
      <c r="D4" s="553" t="s">
        <v>363</v>
      </c>
      <c r="E4" s="553" t="s">
        <v>364</v>
      </c>
      <c r="F4" s="554" t="s">
        <v>179</v>
      </c>
      <c r="G4" s="512" t="s">
        <v>179</v>
      </c>
      <c r="H4" s="513" t="s">
        <v>365</v>
      </c>
      <c r="I4" s="566"/>
      <c r="J4" s="567"/>
      <c r="K4" s="567"/>
      <c r="L4" s="566"/>
      <c r="M4" s="566"/>
      <c r="N4" s="568"/>
      <c r="O4" s="568"/>
      <c r="P4" s="568"/>
      <c r="Q4" s="586">
        <f t="shared" si="0"/>
        <v>0</v>
      </c>
      <c r="R4" s="567"/>
      <c r="S4" s="587">
        <f>Q4+R4</f>
        <v>0</v>
      </c>
      <c r="T4" s="588" t="str">
        <f>IF(P4&lt;&gt;0,S4/P4*7,"-")</f>
        <v>-</v>
      </c>
    </row>
    <row r="5" spans="2:20">
      <c r="B5" s="504" t="s">
        <v>366</v>
      </c>
      <c r="C5" s="505"/>
      <c r="D5" s="514" t="s">
        <v>367</v>
      </c>
      <c r="E5" s="514" t="s">
        <v>24</v>
      </c>
      <c r="F5" s="507">
        <v>23</v>
      </c>
      <c r="G5" s="507" t="s">
        <v>368</v>
      </c>
      <c r="H5" s="515" t="s">
        <v>369</v>
      </c>
      <c r="I5" s="563"/>
      <c r="J5" s="564"/>
      <c r="K5" s="564"/>
      <c r="L5" s="563"/>
      <c r="M5" s="563"/>
      <c r="N5" s="565"/>
      <c r="O5" s="565"/>
      <c r="P5" s="565"/>
      <c r="Q5" s="584">
        <f t="shared" si="0"/>
        <v>0</v>
      </c>
      <c r="R5" s="564"/>
      <c r="S5" s="584">
        <f t="shared" ref="S5:S43" si="1">Q5+R5</f>
        <v>0</v>
      </c>
      <c r="T5" s="585" t="str">
        <f t="shared" ref="T5:T43" si="2">IF(P5&lt;&gt;0,S5/P5*7,"-")</f>
        <v>-</v>
      </c>
    </row>
    <row r="6" spans="2:20">
      <c r="B6" s="509"/>
      <c r="C6" s="510"/>
      <c r="D6" s="516"/>
      <c r="E6" s="516"/>
      <c r="F6" s="512">
        <v>24</v>
      </c>
      <c r="G6" s="512" t="s">
        <v>370</v>
      </c>
      <c r="H6" s="517" t="s">
        <v>371</v>
      </c>
      <c r="I6" s="566"/>
      <c r="J6" s="567"/>
      <c r="K6" s="567"/>
      <c r="L6" s="566"/>
      <c r="M6" s="566"/>
      <c r="N6" s="568"/>
      <c r="O6" s="568"/>
      <c r="P6" s="568"/>
      <c r="Q6" s="586">
        <f t="shared" si="0"/>
        <v>0</v>
      </c>
      <c r="R6" s="567"/>
      <c r="S6" s="587">
        <f t="shared" si="1"/>
        <v>0</v>
      </c>
      <c r="T6" s="588" t="str">
        <f t="shared" si="2"/>
        <v>-</v>
      </c>
    </row>
    <row r="7" spans="2:20">
      <c r="B7" s="509"/>
      <c r="C7" s="510"/>
      <c r="D7" s="516"/>
      <c r="E7" s="516"/>
      <c r="F7" s="512">
        <v>26</v>
      </c>
      <c r="G7" s="512" t="s">
        <v>372</v>
      </c>
      <c r="H7" s="517" t="s">
        <v>373</v>
      </c>
      <c r="I7" s="566"/>
      <c r="J7" s="567"/>
      <c r="K7" s="567"/>
      <c r="L7" s="566"/>
      <c r="M7" s="566"/>
      <c r="N7" s="568"/>
      <c r="O7" s="568"/>
      <c r="P7" s="568"/>
      <c r="Q7" s="586">
        <f t="shared" si="0"/>
        <v>0</v>
      </c>
      <c r="R7" s="567"/>
      <c r="S7" s="587">
        <f t="shared" si="1"/>
        <v>0</v>
      </c>
      <c r="T7" s="588" t="str">
        <f t="shared" si="2"/>
        <v>-</v>
      </c>
    </row>
    <row r="8" spans="2:20">
      <c r="B8" s="509"/>
      <c r="C8" s="510"/>
      <c r="D8" s="516"/>
      <c r="E8" s="516"/>
      <c r="F8" s="512">
        <v>28</v>
      </c>
      <c r="G8" s="512" t="s">
        <v>374</v>
      </c>
      <c r="H8" s="517" t="s">
        <v>375</v>
      </c>
      <c r="I8" s="566"/>
      <c r="J8" s="567"/>
      <c r="K8" s="567"/>
      <c r="L8" s="566"/>
      <c r="M8" s="566"/>
      <c r="N8" s="568"/>
      <c r="O8" s="568"/>
      <c r="P8" s="568"/>
      <c r="Q8" s="586">
        <f t="shared" si="0"/>
        <v>0</v>
      </c>
      <c r="R8" s="567"/>
      <c r="S8" s="587">
        <f t="shared" si="1"/>
        <v>0</v>
      </c>
      <c r="T8" s="588" t="str">
        <f t="shared" si="2"/>
        <v>-</v>
      </c>
    </row>
    <row r="9" spans="2:20">
      <c r="B9" s="509"/>
      <c r="C9" s="510"/>
      <c r="D9" s="516"/>
      <c r="E9" s="516"/>
      <c r="F9" s="512">
        <v>29</v>
      </c>
      <c r="G9" s="512" t="s">
        <v>376</v>
      </c>
      <c r="H9" s="517" t="s">
        <v>377</v>
      </c>
      <c r="I9" s="566"/>
      <c r="J9" s="567"/>
      <c r="K9" s="567"/>
      <c r="L9" s="566"/>
      <c r="M9" s="566"/>
      <c r="N9" s="568"/>
      <c r="O9" s="568"/>
      <c r="P9" s="568"/>
      <c r="Q9" s="586">
        <f t="shared" si="0"/>
        <v>0</v>
      </c>
      <c r="R9" s="567"/>
      <c r="S9" s="587">
        <f t="shared" si="1"/>
        <v>0</v>
      </c>
      <c r="T9" s="588" t="str">
        <f t="shared" si="2"/>
        <v>-</v>
      </c>
    </row>
    <row r="10" spans="2:20">
      <c r="B10" s="509"/>
      <c r="C10" s="510"/>
      <c r="D10" s="516"/>
      <c r="E10" s="516"/>
      <c r="F10" s="512">
        <v>31</v>
      </c>
      <c r="G10" s="512" t="s">
        <v>378</v>
      </c>
      <c r="H10" s="517" t="s">
        <v>379</v>
      </c>
      <c r="I10" s="566"/>
      <c r="J10" s="567"/>
      <c r="K10" s="567"/>
      <c r="L10" s="566"/>
      <c r="M10" s="566"/>
      <c r="N10" s="568"/>
      <c r="O10" s="568"/>
      <c r="P10" s="568"/>
      <c r="Q10" s="586">
        <f t="shared" si="0"/>
        <v>0</v>
      </c>
      <c r="R10" s="567"/>
      <c r="S10" s="587">
        <f t="shared" si="1"/>
        <v>0</v>
      </c>
      <c r="T10" s="588" t="str">
        <f t="shared" si="2"/>
        <v>-</v>
      </c>
    </row>
    <row r="11" spans="2:20">
      <c r="B11" s="509"/>
      <c r="C11" s="510"/>
      <c r="D11" s="516"/>
      <c r="E11" s="516"/>
      <c r="F11" s="520">
        <v>32</v>
      </c>
      <c r="G11" s="520" t="s">
        <v>380</v>
      </c>
      <c r="H11" s="521" t="s">
        <v>381</v>
      </c>
      <c r="I11" s="569"/>
      <c r="J11" s="570"/>
      <c r="K11" s="570"/>
      <c r="L11" s="569"/>
      <c r="M11" s="569"/>
      <c r="N11" s="571"/>
      <c r="O11" s="571"/>
      <c r="P11" s="571"/>
      <c r="Q11" s="589">
        <f t="shared" si="0"/>
        <v>0</v>
      </c>
      <c r="R11" s="570"/>
      <c r="S11" s="590">
        <f t="shared" si="1"/>
        <v>0</v>
      </c>
      <c r="T11" s="591" t="str">
        <f t="shared" si="2"/>
        <v>-</v>
      </c>
    </row>
    <row r="12" spans="2:20">
      <c r="B12" s="509"/>
      <c r="C12" s="510"/>
      <c r="D12" s="516"/>
      <c r="E12" s="516"/>
      <c r="F12" s="520">
        <v>34</v>
      </c>
      <c r="G12" s="520" t="s">
        <v>382</v>
      </c>
      <c r="H12" s="521" t="s">
        <v>383</v>
      </c>
      <c r="I12" s="569"/>
      <c r="J12" s="570"/>
      <c r="K12" s="570"/>
      <c r="L12" s="569"/>
      <c r="M12" s="569"/>
      <c r="N12" s="571"/>
      <c r="O12" s="571"/>
      <c r="P12" s="572"/>
      <c r="Q12" s="592">
        <f t="shared" si="0"/>
        <v>0</v>
      </c>
      <c r="R12" s="593"/>
      <c r="S12" s="594">
        <f t="shared" si="1"/>
        <v>0</v>
      </c>
      <c r="T12" s="595" t="str">
        <f t="shared" si="2"/>
        <v>-</v>
      </c>
    </row>
    <row r="13" spans="2:20">
      <c r="B13" s="509"/>
      <c r="C13" s="522"/>
      <c r="D13" s="523" t="s">
        <v>384</v>
      </c>
      <c r="E13" s="523" t="s">
        <v>31</v>
      </c>
      <c r="F13" s="524">
        <v>23</v>
      </c>
      <c r="G13" s="524" t="s">
        <v>368</v>
      </c>
      <c r="H13" s="525" t="s">
        <v>385</v>
      </c>
      <c r="I13" s="573"/>
      <c r="J13" s="574"/>
      <c r="K13" s="574"/>
      <c r="L13" s="573"/>
      <c r="M13" s="573"/>
      <c r="N13" s="575"/>
      <c r="O13" s="575"/>
      <c r="P13" s="576"/>
      <c r="Q13" s="596">
        <f t="shared" si="0"/>
        <v>0</v>
      </c>
      <c r="R13" s="581"/>
      <c r="S13" s="596">
        <f t="shared" si="1"/>
        <v>0</v>
      </c>
      <c r="T13" s="597" t="str">
        <f t="shared" si="2"/>
        <v>-</v>
      </c>
    </row>
    <row r="14" spans="2:20">
      <c r="B14" s="509"/>
      <c r="C14" s="510"/>
      <c r="D14" s="516"/>
      <c r="E14" s="516"/>
      <c r="F14" s="512">
        <v>24</v>
      </c>
      <c r="G14" s="512" t="s">
        <v>370</v>
      </c>
      <c r="H14" s="517" t="s">
        <v>386</v>
      </c>
      <c r="I14" s="566"/>
      <c r="J14" s="567"/>
      <c r="K14" s="567"/>
      <c r="L14" s="566"/>
      <c r="M14" s="566"/>
      <c r="N14" s="568"/>
      <c r="O14" s="568"/>
      <c r="P14" s="568"/>
      <c r="Q14" s="586">
        <f t="shared" si="0"/>
        <v>0</v>
      </c>
      <c r="R14" s="567"/>
      <c r="S14" s="587">
        <f t="shared" si="1"/>
        <v>0</v>
      </c>
      <c r="T14" s="588" t="str">
        <f t="shared" si="2"/>
        <v>-</v>
      </c>
    </row>
    <row r="15" spans="2:20">
      <c r="B15" s="509"/>
      <c r="C15" s="510"/>
      <c r="D15" s="516"/>
      <c r="E15" s="516"/>
      <c r="F15" s="512">
        <v>26</v>
      </c>
      <c r="G15" s="512" t="s">
        <v>372</v>
      </c>
      <c r="H15" s="517" t="s">
        <v>387</v>
      </c>
      <c r="I15" s="566"/>
      <c r="J15" s="567"/>
      <c r="K15" s="567"/>
      <c r="L15" s="566"/>
      <c r="M15" s="566"/>
      <c r="N15" s="568"/>
      <c r="O15" s="568"/>
      <c r="P15" s="568"/>
      <c r="Q15" s="586">
        <f t="shared" si="0"/>
        <v>0</v>
      </c>
      <c r="R15" s="567"/>
      <c r="S15" s="587">
        <f t="shared" si="1"/>
        <v>0</v>
      </c>
      <c r="T15" s="588" t="str">
        <f t="shared" si="2"/>
        <v>-</v>
      </c>
    </row>
    <row r="16" spans="2:20">
      <c r="B16" s="509"/>
      <c r="C16" s="510"/>
      <c r="D16" s="516"/>
      <c r="E16" s="516"/>
      <c r="F16" s="512">
        <v>28</v>
      </c>
      <c r="G16" s="512" t="s">
        <v>374</v>
      </c>
      <c r="H16" s="517" t="s">
        <v>388</v>
      </c>
      <c r="I16" s="566"/>
      <c r="J16" s="567"/>
      <c r="K16" s="567"/>
      <c r="L16" s="566"/>
      <c r="M16" s="566"/>
      <c r="N16" s="568"/>
      <c r="O16" s="568"/>
      <c r="P16" s="568"/>
      <c r="Q16" s="586">
        <f t="shared" si="0"/>
        <v>0</v>
      </c>
      <c r="R16" s="567"/>
      <c r="S16" s="587">
        <f t="shared" si="1"/>
        <v>0</v>
      </c>
      <c r="T16" s="588" t="str">
        <f t="shared" si="2"/>
        <v>-</v>
      </c>
    </row>
    <row r="17" spans="2:20">
      <c r="B17" s="509"/>
      <c r="C17" s="510"/>
      <c r="D17" s="516"/>
      <c r="E17" s="516"/>
      <c r="F17" s="512">
        <v>29</v>
      </c>
      <c r="G17" s="512" t="s">
        <v>376</v>
      </c>
      <c r="H17" s="517" t="s">
        <v>389</v>
      </c>
      <c r="I17" s="566"/>
      <c r="J17" s="567"/>
      <c r="K17" s="567"/>
      <c r="L17" s="566"/>
      <c r="M17" s="566"/>
      <c r="N17" s="568"/>
      <c r="O17" s="568"/>
      <c r="P17" s="568"/>
      <c r="Q17" s="586">
        <f t="shared" si="0"/>
        <v>0</v>
      </c>
      <c r="R17" s="567"/>
      <c r="S17" s="587">
        <f t="shared" si="1"/>
        <v>0</v>
      </c>
      <c r="T17" s="588" t="str">
        <f t="shared" si="2"/>
        <v>-</v>
      </c>
    </row>
    <row r="18" spans="2:20">
      <c r="B18" s="509"/>
      <c r="C18" s="510"/>
      <c r="D18" s="516"/>
      <c r="E18" s="516"/>
      <c r="F18" s="512">
        <v>31</v>
      </c>
      <c r="G18" s="512" t="s">
        <v>378</v>
      </c>
      <c r="H18" s="517" t="s">
        <v>390</v>
      </c>
      <c r="I18" s="566"/>
      <c r="J18" s="567"/>
      <c r="K18" s="567"/>
      <c r="L18" s="566"/>
      <c r="M18" s="566"/>
      <c r="N18" s="568"/>
      <c r="O18" s="568"/>
      <c r="P18" s="568"/>
      <c r="Q18" s="586">
        <f t="shared" si="0"/>
        <v>0</v>
      </c>
      <c r="R18" s="567"/>
      <c r="S18" s="587">
        <f t="shared" si="1"/>
        <v>0</v>
      </c>
      <c r="T18" s="588" t="str">
        <f t="shared" si="2"/>
        <v>-</v>
      </c>
    </row>
    <row r="19" spans="2:20">
      <c r="B19" s="509"/>
      <c r="C19" s="510"/>
      <c r="D19" s="516"/>
      <c r="E19" s="516"/>
      <c r="F19" s="520">
        <v>32</v>
      </c>
      <c r="G19" s="520" t="s">
        <v>380</v>
      </c>
      <c r="H19" s="521" t="s">
        <v>391</v>
      </c>
      <c r="I19" s="569"/>
      <c r="J19" s="570"/>
      <c r="K19" s="570"/>
      <c r="L19" s="569"/>
      <c r="M19" s="569"/>
      <c r="N19" s="571"/>
      <c r="O19" s="571"/>
      <c r="P19" s="571"/>
      <c r="Q19" s="589">
        <f t="shared" si="0"/>
        <v>0</v>
      </c>
      <c r="R19" s="570"/>
      <c r="S19" s="590">
        <f t="shared" si="1"/>
        <v>0</v>
      </c>
      <c r="T19" s="591" t="str">
        <f t="shared" si="2"/>
        <v>-</v>
      </c>
    </row>
    <row r="20" ht="26.25" spans="2:20">
      <c r="B20" s="526"/>
      <c r="C20" s="527"/>
      <c r="D20" s="528"/>
      <c r="E20" s="528"/>
      <c r="F20" s="529">
        <v>34</v>
      </c>
      <c r="G20" s="529" t="s">
        <v>382</v>
      </c>
      <c r="H20" s="530" t="s">
        <v>392</v>
      </c>
      <c r="I20" s="577"/>
      <c r="J20" s="578"/>
      <c r="K20" s="578"/>
      <c r="L20" s="577"/>
      <c r="M20" s="577"/>
      <c r="N20" s="579"/>
      <c r="O20" s="579"/>
      <c r="P20" s="579"/>
      <c r="Q20" s="598">
        <f t="shared" si="0"/>
        <v>0</v>
      </c>
      <c r="R20" s="578"/>
      <c r="S20" s="599">
        <f t="shared" si="1"/>
        <v>0</v>
      </c>
      <c r="T20" s="600" t="str">
        <f t="shared" si="2"/>
        <v>-</v>
      </c>
    </row>
    <row r="21" spans="2:20">
      <c r="B21" s="509" t="s">
        <v>393</v>
      </c>
      <c r="C21" s="510"/>
      <c r="D21" s="516" t="s">
        <v>394</v>
      </c>
      <c r="E21" s="516" t="s">
        <v>31</v>
      </c>
      <c r="F21" s="555">
        <v>23</v>
      </c>
      <c r="G21" s="555" t="s">
        <v>368</v>
      </c>
      <c r="H21" s="556" t="s">
        <v>395</v>
      </c>
      <c r="I21" s="580"/>
      <c r="J21" s="581"/>
      <c r="K21" s="581"/>
      <c r="L21" s="580"/>
      <c r="M21" s="580"/>
      <c r="N21" s="576"/>
      <c r="O21" s="576"/>
      <c r="P21" s="576"/>
      <c r="Q21" s="596">
        <f t="shared" si="0"/>
        <v>0</v>
      </c>
      <c r="R21" s="581"/>
      <c r="S21" s="596">
        <f t="shared" si="1"/>
        <v>0</v>
      </c>
      <c r="T21" s="597" t="str">
        <f t="shared" si="2"/>
        <v>-</v>
      </c>
    </row>
    <row r="22" spans="2:20">
      <c r="B22" s="509"/>
      <c r="C22" s="510"/>
      <c r="D22" s="516"/>
      <c r="E22" s="516"/>
      <c r="F22" s="512">
        <v>24</v>
      </c>
      <c r="G22" s="512" t="s">
        <v>370</v>
      </c>
      <c r="H22" s="517" t="s">
        <v>396</v>
      </c>
      <c r="I22" s="566"/>
      <c r="J22" s="567"/>
      <c r="K22" s="567"/>
      <c r="L22" s="566"/>
      <c r="M22" s="566"/>
      <c r="N22" s="568"/>
      <c r="O22" s="568"/>
      <c r="P22" s="568"/>
      <c r="Q22" s="586">
        <f t="shared" si="0"/>
        <v>0</v>
      </c>
      <c r="R22" s="567"/>
      <c r="S22" s="587">
        <f t="shared" si="1"/>
        <v>0</v>
      </c>
      <c r="T22" s="588" t="str">
        <f t="shared" si="2"/>
        <v>-</v>
      </c>
    </row>
    <row r="23" spans="2:20">
      <c r="B23" s="509"/>
      <c r="C23" s="510"/>
      <c r="D23" s="516"/>
      <c r="E23" s="516"/>
      <c r="F23" s="512">
        <v>26</v>
      </c>
      <c r="G23" s="512" t="s">
        <v>372</v>
      </c>
      <c r="H23" s="517" t="s">
        <v>397</v>
      </c>
      <c r="I23" s="566"/>
      <c r="J23" s="567"/>
      <c r="K23" s="567"/>
      <c r="L23" s="566"/>
      <c r="M23" s="566"/>
      <c r="N23" s="568"/>
      <c r="O23" s="568"/>
      <c r="P23" s="568"/>
      <c r="Q23" s="586">
        <f t="shared" si="0"/>
        <v>0</v>
      </c>
      <c r="R23" s="567"/>
      <c r="S23" s="587">
        <f t="shared" si="1"/>
        <v>0</v>
      </c>
      <c r="T23" s="588" t="str">
        <f t="shared" si="2"/>
        <v>-</v>
      </c>
    </row>
    <row r="24" spans="2:20">
      <c r="B24" s="509"/>
      <c r="C24" s="510"/>
      <c r="D24" s="516"/>
      <c r="E24" s="516"/>
      <c r="F24" s="512">
        <v>28</v>
      </c>
      <c r="G24" s="512" t="s">
        <v>374</v>
      </c>
      <c r="H24" s="517" t="s">
        <v>398</v>
      </c>
      <c r="I24" s="566"/>
      <c r="J24" s="567"/>
      <c r="K24" s="567"/>
      <c r="L24" s="566"/>
      <c r="M24" s="566"/>
      <c r="N24" s="568"/>
      <c r="O24" s="568"/>
      <c r="P24" s="568"/>
      <c r="Q24" s="586">
        <f t="shared" si="0"/>
        <v>0</v>
      </c>
      <c r="R24" s="567"/>
      <c r="S24" s="587">
        <f t="shared" si="1"/>
        <v>0</v>
      </c>
      <c r="T24" s="588" t="str">
        <f t="shared" si="2"/>
        <v>-</v>
      </c>
    </row>
    <row r="25" spans="2:20">
      <c r="B25" s="509"/>
      <c r="C25" s="510"/>
      <c r="D25" s="516"/>
      <c r="E25" s="516"/>
      <c r="F25" s="512">
        <v>29</v>
      </c>
      <c r="G25" s="512" t="s">
        <v>376</v>
      </c>
      <c r="H25" s="517" t="s">
        <v>399</v>
      </c>
      <c r="I25" s="566"/>
      <c r="J25" s="567"/>
      <c r="K25" s="567"/>
      <c r="L25" s="566"/>
      <c r="M25" s="566"/>
      <c r="N25" s="568"/>
      <c r="O25" s="568"/>
      <c r="P25" s="568"/>
      <c r="Q25" s="586">
        <f t="shared" si="0"/>
        <v>0</v>
      </c>
      <c r="R25" s="567"/>
      <c r="S25" s="587">
        <f t="shared" si="1"/>
        <v>0</v>
      </c>
      <c r="T25" s="588" t="str">
        <f t="shared" si="2"/>
        <v>-</v>
      </c>
    </row>
    <row r="26" spans="2:20">
      <c r="B26" s="509"/>
      <c r="C26" s="510"/>
      <c r="D26" s="516"/>
      <c r="E26" s="516"/>
      <c r="F26" s="512">
        <v>31</v>
      </c>
      <c r="G26" s="512" t="s">
        <v>378</v>
      </c>
      <c r="H26" s="517" t="s">
        <v>400</v>
      </c>
      <c r="I26" s="566"/>
      <c r="J26" s="567"/>
      <c r="K26" s="567"/>
      <c r="L26" s="566"/>
      <c r="M26" s="566"/>
      <c r="N26" s="568"/>
      <c r="O26" s="568"/>
      <c r="P26" s="568"/>
      <c r="Q26" s="586">
        <f t="shared" si="0"/>
        <v>0</v>
      </c>
      <c r="R26" s="567"/>
      <c r="S26" s="587">
        <f t="shared" si="1"/>
        <v>0</v>
      </c>
      <c r="T26" s="588" t="str">
        <f t="shared" si="2"/>
        <v>-</v>
      </c>
    </row>
    <row r="27" spans="2:20">
      <c r="B27" s="509"/>
      <c r="C27" s="510"/>
      <c r="D27" s="516"/>
      <c r="E27" s="516"/>
      <c r="F27" s="520">
        <v>32</v>
      </c>
      <c r="G27" s="520" t="s">
        <v>380</v>
      </c>
      <c r="H27" s="521" t="s">
        <v>401</v>
      </c>
      <c r="I27" s="569"/>
      <c r="J27" s="570"/>
      <c r="K27" s="570"/>
      <c r="L27" s="569"/>
      <c r="M27" s="569"/>
      <c r="N27" s="571"/>
      <c r="O27" s="571"/>
      <c r="P27" s="571"/>
      <c r="Q27" s="589">
        <f t="shared" si="0"/>
        <v>0</v>
      </c>
      <c r="R27" s="570"/>
      <c r="S27" s="590">
        <f t="shared" si="1"/>
        <v>0</v>
      </c>
      <c r="T27" s="591" t="str">
        <f t="shared" si="2"/>
        <v>-</v>
      </c>
    </row>
    <row r="28" spans="2:20">
      <c r="B28" s="509"/>
      <c r="C28" s="522"/>
      <c r="D28" s="557" t="s">
        <v>402</v>
      </c>
      <c r="E28" s="557" t="s">
        <v>403</v>
      </c>
      <c r="F28" s="524">
        <v>23</v>
      </c>
      <c r="G28" s="524" t="s">
        <v>368</v>
      </c>
      <c r="H28" s="525" t="s">
        <v>404</v>
      </c>
      <c r="I28" s="573"/>
      <c r="J28" s="574"/>
      <c r="K28" s="574"/>
      <c r="L28" s="573"/>
      <c r="M28" s="573"/>
      <c r="N28" s="575"/>
      <c r="O28" s="575"/>
      <c r="P28" s="575"/>
      <c r="Q28" s="601">
        <f t="shared" si="0"/>
        <v>0</v>
      </c>
      <c r="R28" s="574"/>
      <c r="S28" s="602">
        <f t="shared" si="1"/>
        <v>0</v>
      </c>
      <c r="T28" s="603" t="str">
        <f t="shared" si="2"/>
        <v>-</v>
      </c>
    </row>
    <row r="29" spans="2:20">
      <c r="B29" s="509"/>
      <c r="C29" s="510"/>
      <c r="D29" s="558"/>
      <c r="E29" s="558"/>
      <c r="F29" s="512">
        <v>24</v>
      </c>
      <c r="G29" s="512" t="s">
        <v>370</v>
      </c>
      <c r="H29" s="517" t="s">
        <v>405</v>
      </c>
      <c r="I29" s="566"/>
      <c r="J29" s="567"/>
      <c r="K29" s="567"/>
      <c r="L29" s="566"/>
      <c r="M29" s="566"/>
      <c r="N29" s="568"/>
      <c r="O29" s="568"/>
      <c r="P29" s="568"/>
      <c r="Q29" s="586">
        <f t="shared" si="0"/>
        <v>0</v>
      </c>
      <c r="R29" s="567"/>
      <c r="S29" s="587">
        <f t="shared" si="1"/>
        <v>0</v>
      </c>
      <c r="T29" s="588" t="str">
        <f t="shared" si="2"/>
        <v>-</v>
      </c>
    </row>
    <row r="30" spans="2:20">
      <c r="B30" s="509"/>
      <c r="C30" s="510"/>
      <c r="D30" s="558"/>
      <c r="E30" s="558"/>
      <c r="F30" s="512">
        <v>26</v>
      </c>
      <c r="G30" s="512" t="s">
        <v>372</v>
      </c>
      <c r="H30" s="517" t="s">
        <v>406</v>
      </c>
      <c r="I30" s="566"/>
      <c r="J30" s="567"/>
      <c r="K30" s="567"/>
      <c r="L30" s="566"/>
      <c r="M30" s="566"/>
      <c r="N30" s="568"/>
      <c r="O30" s="568"/>
      <c r="P30" s="568"/>
      <c r="Q30" s="586">
        <f t="shared" si="0"/>
        <v>0</v>
      </c>
      <c r="R30" s="567"/>
      <c r="S30" s="587">
        <f t="shared" si="1"/>
        <v>0</v>
      </c>
      <c r="T30" s="588" t="str">
        <f t="shared" si="2"/>
        <v>-</v>
      </c>
    </row>
    <row r="31" spans="2:20">
      <c r="B31" s="509"/>
      <c r="C31" s="510"/>
      <c r="D31" s="558"/>
      <c r="E31" s="558"/>
      <c r="F31" s="512">
        <v>28</v>
      </c>
      <c r="G31" s="512" t="s">
        <v>374</v>
      </c>
      <c r="H31" s="517" t="s">
        <v>407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</row>
    <row r="32" spans="2:20">
      <c r="B32" s="509"/>
      <c r="C32" s="510"/>
      <c r="D32" s="558"/>
      <c r="E32" s="558"/>
      <c r="F32" s="512">
        <v>29</v>
      </c>
      <c r="G32" s="512" t="s">
        <v>376</v>
      </c>
      <c r="H32" s="517" t="s">
        <v>408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</row>
    <row r="33" spans="2:20">
      <c r="B33" s="509"/>
      <c r="C33" s="510"/>
      <c r="D33" s="558"/>
      <c r="E33" s="558"/>
      <c r="F33" s="512">
        <v>31</v>
      </c>
      <c r="G33" s="512" t="s">
        <v>378</v>
      </c>
      <c r="H33" s="517" t="s">
        <v>409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</row>
    <row r="34" spans="2:20">
      <c r="B34" s="509"/>
      <c r="C34" s="510"/>
      <c r="D34" s="558"/>
      <c r="E34" s="558"/>
      <c r="F34" s="520">
        <v>32</v>
      </c>
      <c r="G34" s="520" t="s">
        <v>380</v>
      </c>
      <c r="H34" s="521" t="s">
        <v>410</v>
      </c>
      <c r="I34" s="569"/>
      <c r="J34" s="570"/>
      <c r="K34" s="570"/>
      <c r="L34" s="569"/>
      <c r="M34" s="569"/>
      <c r="N34" s="571"/>
      <c r="O34" s="571"/>
      <c r="P34" s="572"/>
      <c r="Q34" s="592">
        <f t="shared" si="0"/>
        <v>0</v>
      </c>
      <c r="R34" s="593"/>
      <c r="S34" s="594">
        <f t="shared" si="1"/>
        <v>0</v>
      </c>
      <c r="T34" s="595" t="str">
        <f t="shared" si="2"/>
        <v>-</v>
      </c>
    </row>
    <row r="35" spans="2:20">
      <c r="B35" s="509"/>
      <c r="C35" s="522"/>
      <c r="D35" s="557" t="s">
        <v>411</v>
      </c>
      <c r="E35" s="557" t="s">
        <v>412</v>
      </c>
      <c r="F35" s="524">
        <v>23</v>
      </c>
      <c r="G35" s="524" t="s">
        <v>368</v>
      </c>
      <c r="H35" s="525" t="s">
        <v>413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</row>
    <row r="36" spans="2:20">
      <c r="B36" s="509"/>
      <c r="C36" s="510"/>
      <c r="D36" s="558"/>
      <c r="E36" s="558"/>
      <c r="F36" s="512">
        <v>24</v>
      </c>
      <c r="G36" s="512" t="s">
        <v>370</v>
      </c>
      <c r="H36" s="517" t="s">
        <v>414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</row>
    <row r="37" spans="2:20">
      <c r="B37" s="509"/>
      <c r="C37" s="510"/>
      <c r="D37" s="558"/>
      <c r="E37" s="558"/>
      <c r="F37" s="512">
        <v>26</v>
      </c>
      <c r="G37" s="512" t="s">
        <v>372</v>
      </c>
      <c r="H37" s="517" t="s">
        <v>415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</row>
    <row r="38" spans="2:20">
      <c r="B38" s="509"/>
      <c r="C38" s="510"/>
      <c r="D38" s="558"/>
      <c r="E38" s="558"/>
      <c r="F38" s="512">
        <v>28</v>
      </c>
      <c r="G38" s="512" t="s">
        <v>374</v>
      </c>
      <c r="H38" s="517" t="s">
        <v>416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</row>
    <row r="39" spans="2:20">
      <c r="B39" s="509"/>
      <c r="C39" s="510"/>
      <c r="D39" s="558"/>
      <c r="E39" s="558"/>
      <c r="F39" s="512">
        <v>29</v>
      </c>
      <c r="G39" s="512" t="s">
        <v>376</v>
      </c>
      <c r="H39" s="517" t="s">
        <v>417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</row>
    <row r="40" spans="2:20">
      <c r="B40" s="509"/>
      <c r="C40" s="510"/>
      <c r="D40" s="558"/>
      <c r="E40" s="558"/>
      <c r="F40" s="512">
        <v>31</v>
      </c>
      <c r="G40" s="512" t="s">
        <v>378</v>
      </c>
      <c r="H40" s="517" t="s">
        <v>418</v>
      </c>
      <c r="I40" s="566"/>
      <c r="J40" s="567"/>
      <c r="K40" s="567"/>
      <c r="L40" s="566"/>
      <c r="M40" s="566"/>
      <c r="N40" s="568"/>
      <c r="O40" s="568"/>
      <c r="P40" s="568"/>
      <c r="Q40" s="586">
        <f t="shared" si="3"/>
        <v>0</v>
      </c>
      <c r="R40" s="567"/>
      <c r="S40" s="587">
        <f t="shared" si="1"/>
        <v>0</v>
      </c>
      <c r="T40" s="588" t="str">
        <f t="shared" si="2"/>
        <v>-</v>
      </c>
    </row>
    <row r="41" ht="26.25" spans="2:20">
      <c r="B41" s="526"/>
      <c r="C41" s="527"/>
      <c r="D41" s="559"/>
      <c r="E41" s="559"/>
      <c r="F41" s="531">
        <v>32</v>
      </c>
      <c r="G41" s="531" t="s">
        <v>380</v>
      </c>
      <c r="H41" s="530" t="s">
        <v>419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</row>
    <row r="42" spans="2:20">
      <c r="B42" s="504" t="s">
        <v>420</v>
      </c>
      <c r="C42" s="505"/>
      <c r="D42" s="514" t="s">
        <v>421</v>
      </c>
      <c r="E42" s="514"/>
      <c r="F42" s="507">
        <v>23</v>
      </c>
      <c r="G42" s="507" t="s">
        <v>368</v>
      </c>
      <c r="H42" s="515" t="s">
        <v>422</v>
      </c>
      <c r="I42" s="563"/>
      <c r="J42" s="564"/>
      <c r="K42" s="564"/>
      <c r="L42" s="563"/>
      <c r="M42" s="563"/>
      <c r="N42" s="565"/>
      <c r="O42" s="565"/>
      <c r="P42" s="565"/>
      <c r="Q42" s="584">
        <f t="shared" si="3"/>
        <v>0</v>
      </c>
      <c r="R42" s="564"/>
      <c r="S42" s="584">
        <f t="shared" si="1"/>
        <v>0</v>
      </c>
      <c r="T42" s="585" t="str">
        <f t="shared" si="2"/>
        <v>-</v>
      </c>
    </row>
    <row r="43" spans="2:20">
      <c r="B43" s="509"/>
      <c r="C43" s="510"/>
      <c r="D43" s="516"/>
      <c r="E43" s="516"/>
      <c r="F43" s="512">
        <v>24</v>
      </c>
      <c r="G43" s="512" t="s">
        <v>370</v>
      </c>
      <c r="H43" s="517" t="s">
        <v>423</v>
      </c>
      <c r="I43" s="566"/>
      <c r="J43" s="567"/>
      <c r="K43" s="567"/>
      <c r="L43" s="566"/>
      <c r="M43" s="566"/>
      <c r="N43" s="568"/>
      <c r="O43" s="568"/>
      <c r="P43" s="568"/>
      <c r="Q43" s="586">
        <f t="shared" si="3"/>
        <v>0</v>
      </c>
      <c r="R43" s="567"/>
      <c r="S43" s="587">
        <f t="shared" si="1"/>
        <v>0</v>
      </c>
      <c r="T43" s="588" t="str">
        <f t="shared" si="2"/>
        <v>-</v>
      </c>
    </row>
    <row r="44" spans="2:20">
      <c r="B44" s="509"/>
      <c r="C44" s="510"/>
      <c r="D44" s="516"/>
      <c r="E44" s="516"/>
      <c r="F44" s="512">
        <v>26</v>
      </c>
      <c r="G44" s="512" t="s">
        <v>372</v>
      </c>
      <c r="H44" s="517" t="s">
        <v>424</v>
      </c>
      <c r="I44" s="566"/>
      <c r="J44" s="567"/>
      <c r="K44" s="567"/>
      <c r="L44" s="566"/>
      <c r="M44" s="566"/>
      <c r="N44" s="568"/>
      <c r="O44" s="568"/>
      <c r="P44" s="568"/>
      <c r="Q44" s="586">
        <f t="shared" si="3"/>
        <v>0</v>
      </c>
      <c r="R44" s="567"/>
      <c r="S44" s="587">
        <f t="shared" ref="S44:S51" si="4">Q44+R44</f>
        <v>0</v>
      </c>
      <c r="T44" s="588" t="str">
        <f t="shared" ref="T44:T51" si="5">IF(P44&lt;&gt;0,S44/P44*7,"-")</f>
        <v>-</v>
      </c>
    </row>
    <row r="45" spans="2:20">
      <c r="B45" s="509"/>
      <c r="C45" s="510"/>
      <c r="D45" s="516"/>
      <c r="E45" s="516"/>
      <c r="F45" s="512">
        <v>28</v>
      </c>
      <c r="G45" s="512" t="s">
        <v>374</v>
      </c>
      <c r="H45" s="517" t="s">
        <v>425</v>
      </c>
      <c r="I45" s="566"/>
      <c r="J45" s="567"/>
      <c r="K45" s="567"/>
      <c r="L45" s="566"/>
      <c r="M45" s="566"/>
      <c r="N45" s="568"/>
      <c r="O45" s="568"/>
      <c r="P45" s="568"/>
      <c r="Q45" s="586">
        <f t="shared" si="3"/>
        <v>0</v>
      </c>
      <c r="R45" s="567"/>
      <c r="S45" s="587">
        <f t="shared" si="4"/>
        <v>0</v>
      </c>
      <c r="T45" s="588" t="str">
        <f t="shared" si="5"/>
        <v>-</v>
      </c>
    </row>
    <row r="46" spans="2:20">
      <c r="B46" s="509"/>
      <c r="C46" s="510"/>
      <c r="D46" s="516"/>
      <c r="E46" s="516"/>
      <c r="F46" s="512">
        <v>29</v>
      </c>
      <c r="G46" s="512" t="s">
        <v>376</v>
      </c>
      <c r="H46" s="517" t="s">
        <v>426</v>
      </c>
      <c r="I46" s="566"/>
      <c r="J46" s="567"/>
      <c r="K46" s="567"/>
      <c r="L46" s="566"/>
      <c r="M46" s="566"/>
      <c r="N46" s="568"/>
      <c r="O46" s="568"/>
      <c r="P46" s="568"/>
      <c r="Q46" s="586">
        <f t="shared" si="3"/>
        <v>0</v>
      </c>
      <c r="R46" s="567"/>
      <c r="S46" s="587">
        <f t="shared" si="4"/>
        <v>0</v>
      </c>
      <c r="T46" s="588" t="str">
        <f t="shared" si="5"/>
        <v>-</v>
      </c>
    </row>
    <row r="47" spans="2:20">
      <c r="B47" s="509"/>
      <c r="C47" s="510"/>
      <c r="D47" s="516"/>
      <c r="E47" s="516"/>
      <c r="F47" s="512">
        <v>31</v>
      </c>
      <c r="G47" s="512" t="s">
        <v>378</v>
      </c>
      <c r="H47" s="517" t="s">
        <v>427</v>
      </c>
      <c r="I47" s="566"/>
      <c r="J47" s="567"/>
      <c r="K47" s="567"/>
      <c r="L47" s="566"/>
      <c r="M47" s="566"/>
      <c r="N47" s="568"/>
      <c r="O47" s="568"/>
      <c r="P47" s="568"/>
      <c r="Q47" s="586">
        <f t="shared" si="3"/>
        <v>0</v>
      </c>
      <c r="R47" s="567"/>
      <c r="S47" s="587">
        <f t="shared" si="4"/>
        <v>0</v>
      </c>
      <c r="T47" s="588" t="str">
        <f t="shared" si="5"/>
        <v>-</v>
      </c>
    </row>
    <row r="48" spans="2:20">
      <c r="B48" s="509"/>
      <c r="C48" s="510"/>
      <c r="D48" s="516"/>
      <c r="E48" s="516"/>
      <c r="F48" s="520">
        <v>32</v>
      </c>
      <c r="G48" s="520" t="s">
        <v>380</v>
      </c>
      <c r="H48" s="521" t="s">
        <v>428</v>
      </c>
      <c r="I48" s="569"/>
      <c r="J48" s="570"/>
      <c r="K48" s="570"/>
      <c r="L48" s="569"/>
      <c r="M48" s="569"/>
      <c r="N48" s="571"/>
      <c r="O48" s="571"/>
      <c r="P48" s="571"/>
      <c r="Q48" s="589">
        <f t="shared" si="3"/>
        <v>0</v>
      </c>
      <c r="R48" s="570"/>
      <c r="S48" s="590">
        <f t="shared" si="4"/>
        <v>0</v>
      </c>
      <c r="T48" s="591" t="str">
        <f t="shared" si="5"/>
        <v>-</v>
      </c>
    </row>
    <row r="49" spans="2:20">
      <c r="B49" s="509"/>
      <c r="C49" s="510"/>
      <c r="D49" s="516"/>
      <c r="E49" s="516"/>
      <c r="F49" s="520">
        <v>34</v>
      </c>
      <c r="G49" s="520" t="s">
        <v>382</v>
      </c>
      <c r="H49" s="521" t="s">
        <v>429</v>
      </c>
      <c r="I49" s="569"/>
      <c r="J49" s="570"/>
      <c r="K49" s="570"/>
      <c r="L49" s="569"/>
      <c r="M49" s="569"/>
      <c r="N49" s="571"/>
      <c r="O49" s="571"/>
      <c r="P49" s="571"/>
      <c r="Q49" s="589">
        <f t="shared" si="3"/>
        <v>0</v>
      </c>
      <c r="R49" s="570"/>
      <c r="S49" s="590">
        <f t="shared" si="4"/>
        <v>0</v>
      </c>
      <c r="T49" s="591" t="str">
        <f t="shared" si="5"/>
        <v>-</v>
      </c>
    </row>
    <row r="50" spans="2:20">
      <c r="B50" s="509"/>
      <c r="C50" s="522"/>
      <c r="D50" s="523" t="s">
        <v>384</v>
      </c>
      <c r="E50" s="523"/>
      <c r="F50" s="524">
        <v>23</v>
      </c>
      <c r="G50" s="524" t="s">
        <v>368</v>
      </c>
      <c r="H50" s="525" t="s">
        <v>430</v>
      </c>
      <c r="I50" s="573"/>
      <c r="J50" s="574"/>
      <c r="K50" s="574"/>
      <c r="L50" s="573"/>
      <c r="M50" s="573"/>
      <c r="N50" s="575"/>
      <c r="O50" s="575"/>
      <c r="P50" s="575"/>
      <c r="Q50" s="601">
        <f t="shared" si="3"/>
        <v>0</v>
      </c>
      <c r="R50" s="574"/>
      <c r="S50" s="602">
        <f t="shared" si="4"/>
        <v>0</v>
      </c>
      <c r="T50" s="603" t="str">
        <f t="shared" si="5"/>
        <v>-</v>
      </c>
    </row>
    <row r="51" spans="2:20">
      <c r="B51" s="509"/>
      <c r="C51" s="510"/>
      <c r="D51" s="516"/>
      <c r="E51" s="516"/>
      <c r="F51" s="512">
        <v>24</v>
      </c>
      <c r="G51" s="512" t="s">
        <v>370</v>
      </c>
      <c r="H51" s="517" t="s">
        <v>431</v>
      </c>
      <c r="I51" s="566"/>
      <c r="J51" s="567"/>
      <c r="K51" s="567"/>
      <c r="L51" s="566"/>
      <c r="M51" s="566"/>
      <c r="N51" s="568"/>
      <c r="O51" s="568"/>
      <c r="P51" s="568"/>
      <c r="Q51" s="586">
        <f t="shared" si="3"/>
        <v>0</v>
      </c>
      <c r="R51" s="567"/>
      <c r="S51" s="587">
        <f t="shared" si="4"/>
        <v>0</v>
      </c>
      <c r="T51" s="588" t="str">
        <f t="shared" si="5"/>
        <v>-</v>
      </c>
    </row>
    <row r="52" spans="2:20">
      <c r="B52" s="509"/>
      <c r="C52" s="510"/>
      <c r="D52" s="516"/>
      <c r="E52" s="516"/>
      <c r="F52" s="512">
        <v>26</v>
      </c>
      <c r="G52" s="512" t="s">
        <v>372</v>
      </c>
      <c r="H52" s="517" t="s">
        <v>432</v>
      </c>
      <c r="I52" s="566"/>
      <c r="J52" s="567"/>
      <c r="K52" s="567"/>
      <c r="L52" s="566"/>
      <c r="M52" s="566"/>
      <c r="N52" s="568"/>
      <c r="O52" s="568"/>
      <c r="P52" s="568"/>
      <c r="Q52" s="586">
        <f t="shared" si="3"/>
        <v>0</v>
      </c>
      <c r="R52" s="567"/>
      <c r="S52" s="587">
        <f t="shared" ref="S52:S57" si="6">Q52+R52</f>
        <v>0</v>
      </c>
      <c r="T52" s="588" t="str">
        <f t="shared" ref="T52:T57" si="7">IF(P52&lt;&gt;0,S52/P52*7,"-")</f>
        <v>-</v>
      </c>
    </row>
    <row r="53" spans="2:20">
      <c r="B53" s="509"/>
      <c r="C53" s="510"/>
      <c r="D53" s="516"/>
      <c r="E53" s="516"/>
      <c r="F53" s="512">
        <v>28</v>
      </c>
      <c r="G53" s="512" t="s">
        <v>374</v>
      </c>
      <c r="H53" s="517" t="s">
        <v>433</v>
      </c>
      <c r="I53" s="566"/>
      <c r="J53" s="567"/>
      <c r="K53" s="567"/>
      <c r="L53" s="566"/>
      <c r="M53" s="566"/>
      <c r="N53" s="568"/>
      <c r="O53" s="568"/>
      <c r="P53" s="568"/>
      <c r="Q53" s="586">
        <f t="shared" si="3"/>
        <v>0</v>
      </c>
      <c r="R53" s="567"/>
      <c r="S53" s="587">
        <f t="shared" si="6"/>
        <v>0</v>
      </c>
      <c r="T53" s="588" t="str">
        <f t="shared" si="7"/>
        <v>-</v>
      </c>
    </row>
    <row r="54" spans="2:20">
      <c r="B54" s="509"/>
      <c r="C54" s="510"/>
      <c r="D54" s="516"/>
      <c r="E54" s="516"/>
      <c r="F54" s="512">
        <v>29</v>
      </c>
      <c r="G54" s="512" t="s">
        <v>376</v>
      </c>
      <c r="H54" s="517" t="s">
        <v>434</v>
      </c>
      <c r="I54" s="566"/>
      <c r="J54" s="567"/>
      <c r="K54" s="567"/>
      <c r="L54" s="566"/>
      <c r="M54" s="566"/>
      <c r="N54" s="568"/>
      <c r="O54" s="568"/>
      <c r="P54" s="568"/>
      <c r="Q54" s="586">
        <f t="shared" si="3"/>
        <v>0</v>
      </c>
      <c r="R54" s="567"/>
      <c r="S54" s="587">
        <f t="shared" si="6"/>
        <v>0</v>
      </c>
      <c r="T54" s="588" t="str">
        <f t="shared" si="7"/>
        <v>-</v>
      </c>
    </row>
    <row r="55" spans="2:20">
      <c r="B55" s="509"/>
      <c r="C55" s="510"/>
      <c r="D55" s="516"/>
      <c r="E55" s="516"/>
      <c r="F55" s="512">
        <v>31</v>
      </c>
      <c r="G55" s="512" t="s">
        <v>378</v>
      </c>
      <c r="H55" s="517" t="s">
        <v>435</v>
      </c>
      <c r="I55" s="566"/>
      <c r="J55" s="567"/>
      <c r="K55" s="567"/>
      <c r="L55" s="566"/>
      <c r="M55" s="566"/>
      <c r="N55" s="568"/>
      <c r="O55" s="568"/>
      <c r="P55" s="568"/>
      <c r="Q55" s="586">
        <f t="shared" si="3"/>
        <v>0</v>
      </c>
      <c r="R55" s="567"/>
      <c r="S55" s="587">
        <f t="shared" si="6"/>
        <v>0</v>
      </c>
      <c r="T55" s="588" t="str">
        <f t="shared" si="7"/>
        <v>-</v>
      </c>
    </row>
    <row r="56" spans="2:20">
      <c r="B56" s="509"/>
      <c r="C56" s="510"/>
      <c r="D56" s="516"/>
      <c r="E56" s="516"/>
      <c r="F56" s="520">
        <v>32</v>
      </c>
      <c r="G56" s="520" t="s">
        <v>380</v>
      </c>
      <c r="H56" s="521" t="s">
        <v>436</v>
      </c>
      <c r="I56" s="569"/>
      <c r="J56" s="570"/>
      <c r="K56" s="570"/>
      <c r="L56" s="569"/>
      <c r="M56" s="569"/>
      <c r="N56" s="571"/>
      <c r="O56" s="571"/>
      <c r="P56" s="571"/>
      <c r="Q56" s="589">
        <f t="shared" si="3"/>
        <v>0</v>
      </c>
      <c r="R56" s="570"/>
      <c r="S56" s="590">
        <f t="shared" si="6"/>
        <v>0</v>
      </c>
      <c r="T56" s="591" t="str">
        <f t="shared" si="7"/>
        <v>-</v>
      </c>
    </row>
    <row r="57" spans="2:20">
      <c r="B57" s="509"/>
      <c r="C57" s="510"/>
      <c r="D57" s="516"/>
      <c r="E57" s="516"/>
      <c r="F57" s="520">
        <v>34</v>
      </c>
      <c r="G57" s="520" t="s">
        <v>382</v>
      </c>
      <c r="H57" s="521" t="s">
        <v>437</v>
      </c>
      <c r="I57" s="569"/>
      <c r="J57" s="570"/>
      <c r="K57" s="570"/>
      <c r="L57" s="569"/>
      <c r="M57" s="569"/>
      <c r="N57" s="571"/>
      <c r="O57" s="571"/>
      <c r="P57" s="571"/>
      <c r="Q57" s="589">
        <f t="shared" si="3"/>
        <v>0</v>
      </c>
      <c r="R57" s="570"/>
      <c r="S57" s="590">
        <f t="shared" si="6"/>
        <v>0</v>
      </c>
      <c r="T57" s="591" t="str">
        <f t="shared" si="7"/>
        <v>-</v>
      </c>
    </row>
    <row r="58" spans="2:20">
      <c r="B58" s="509"/>
      <c r="C58" s="522"/>
      <c r="D58" s="523" t="s">
        <v>438</v>
      </c>
      <c r="E58" s="523"/>
      <c r="F58" s="524">
        <v>23</v>
      </c>
      <c r="G58" s="524" t="s">
        <v>368</v>
      </c>
      <c r="H58" s="525" t="s">
        <v>439</v>
      </c>
      <c r="I58" s="573"/>
      <c r="J58" s="574"/>
      <c r="K58" s="574"/>
      <c r="L58" s="573"/>
      <c r="M58" s="573"/>
      <c r="N58" s="575"/>
      <c r="O58" s="575"/>
      <c r="P58" s="575"/>
      <c r="Q58" s="601">
        <f t="shared" si="3"/>
        <v>0</v>
      </c>
      <c r="R58" s="574"/>
      <c r="S58" s="602">
        <f t="shared" ref="S58:S67" si="8">Q58+R58</f>
        <v>0</v>
      </c>
      <c r="T58" s="603" t="str">
        <f t="shared" ref="T58:T67" si="9">IF(P58&lt;&gt;0,S58/P58*7,"-")</f>
        <v>-</v>
      </c>
    </row>
    <row r="59" spans="2:20">
      <c r="B59" s="509"/>
      <c r="C59" s="510"/>
      <c r="D59" s="516"/>
      <c r="E59" s="516"/>
      <c r="F59" s="512">
        <v>24</v>
      </c>
      <c r="G59" s="512" t="s">
        <v>370</v>
      </c>
      <c r="H59" s="517" t="s">
        <v>440</v>
      </c>
      <c r="I59" s="566"/>
      <c r="J59" s="567"/>
      <c r="K59" s="567"/>
      <c r="L59" s="566"/>
      <c r="M59" s="566"/>
      <c r="N59" s="568"/>
      <c r="O59" s="568"/>
      <c r="P59" s="568"/>
      <c r="Q59" s="586">
        <f t="shared" si="3"/>
        <v>0</v>
      </c>
      <c r="R59" s="567"/>
      <c r="S59" s="587">
        <f t="shared" si="8"/>
        <v>0</v>
      </c>
      <c r="T59" s="588" t="str">
        <f t="shared" si="9"/>
        <v>-</v>
      </c>
    </row>
    <row r="60" spans="2:20">
      <c r="B60" s="509"/>
      <c r="C60" s="510"/>
      <c r="D60" s="516"/>
      <c r="E60" s="516"/>
      <c r="F60" s="512">
        <v>26</v>
      </c>
      <c r="G60" s="512" t="s">
        <v>372</v>
      </c>
      <c r="H60" s="517" t="s">
        <v>441</v>
      </c>
      <c r="I60" s="566"/>
      <c r="J60" s="567"/>
      <c r="K60" s="567"/>
      <c r="L60" s="566"/>
      <c r="M60" s="566"/>
      <c r="N60" s="568"/>
      <c r="O60" s="568"/>
      <c r="P60" s="568"/>
      <c r="Q60" s="586">
        <f t="shared" si="3"/>
        <v>0</v>
      </c>
      <c r="R60" s="567"/>
      <c r="S60" s="587">
        <f t="shared" si="8"/>
        <v>0</v>
      </c>
      <c r="T60" s="588" t="str">
        <f t="shared" si="9"/>
        <v>-</v>
      </c>
    </row>
    <row r="61" spans="2:20">
      <c r="B61" s="509"/>
      <c r="C61" s="510"/>
      <c r="D61" s="516"/>
      <c r="E61" s="516"/>
      <c r="F61" s="512">
        <v>28</v>
      </c>
      <c r="G61" s="512" t="s">
        <v>374</v>
      </c>
      <c r="H61" s="517" t="s">
        <v>442</v>
      </c>
      <c r="I61" s="566"/>
      <c r="J61" s="567"/>
      <c r="K61" s="567"/>
      <c r="L61" s="566"/>
      <c r="M61" s="566"/>
      <c r="N61" s="568"/>
      <c r="O61" s="568"/>
      <c r="P61" s="568"/>
      <c r="Q61" s="586">
        <f t="shared" si="3"/>
        <v>0</v>
      </c>
      <c r="R61" s="567"/>
      <c r="S61" s="587">
        <f t="shared" si="8"/>
        <v>0</v>
      </c>
      <c r="T61" s="588" t="str">
        <f t="shared" si="9"/>
        <v>-</v>
      </c>
    </row>
    <row r="62" spans="2:20">
      <c r="B62" s="509"/>
      <c r="C62" s="510"/>
      <c r="D62" s="516"/>
      <c r="E62" s="516"/>
      <c r="F62" s="512">
        <v>29</v>
      </c>
      <c r="G62" s="512" t="s">
        <v>376</v>
      </c>
      <c r="H62" s="517" t="s">
        <v>443</v>
      </c>
      <c r="I62" s="566"/>
      <c r="J62" s="567"/>
      <c r="K62" s="567"/>
      <c r="L62" s="566"/>
      <c r="M62" s="566"/>
      <c r="N62" s="568"/>
      <c r="O62" s="568"/>
      <c r="P62" s="568"/>
      <c r="Q62" s="586">
        <f t="shared" si="3"/>
        <v>0</v>
      </c>
      <c r="R62" s="567"/>
      <c r="S62" s="587">
        <f t="shared" si="8"/>
        <v>0</v>
      </c>
      <c r="T62" s="588" t="str">
        <f t="shared" si="9"/>
        <v>-</v>
      </c>
    </row>
    <row r="63" spans="2:20">
      <c r="B63" s="509"/>
      <c r="C63" s="510"/>
      <c r="D63" s="516"/>
      <c r="E63" s="516"/>
      <c r="F63" s="512">
        <v>31</v>
      </c>
      <c r="G63" s="512" t="s">
        <v>378</v>
      </c>
      <c r="H63" s="517" t="s">
        <v>444</v>
      </c>
      <c r="I63" s="566"/>
      <c r="J63" s="567"/>
      <c r="K63" s="567"/>
      <c r="L63" s="566"/>
      <c r="M63" s="566"/>
      <c r="N63" s="568"/>
      <c r="O63" s="568"/>
      <c r="P63" s="568"/>
      <c r="Q63" s="586">
        <f t="shared" si="3"/>
        <v>0</v>
      </c>
      <c r="R63" s="567"/>
      <c r="S63" s="587">
        <f t="shared" si="8"/>
        <v>0</v>
      </c>
      <c r="T63" s="588" t="str">
        <f t="shared" si="9"/>
        <v>-</v>
      </c>
    </row>
    <row r="64" spans="2:20">
      <c r="B64" s="509"/>
      <c r="C64" s="510"/>
      <c r="D64" s="516"/>
      <c r="E64" s="516"/>
      <c r="F64" s="520">
        <v>32</v>
      </c>
      <c r="G64" s="520" t="s">
        <v>380</v>
      </c>
      <c r="H64" s="521" t="s">
        <v>445</v>
      </c>
      <c r="I64" s="569"/>
      <c r="J64" s="570"/>
      <c r="K64" s="570"/>
      <c r="L64" s="569"/>
      <c r="M64" s="569"/>
      <c r="N64" s="571"/>
      <c r="O64" s="571"/>
      <c r="P64" s="571"/>
      <c r="Q64" s="589">
        <f t="shared" si="3"/>
        <v>0</v>
      </c>
      <c r="R64" s="570"/>
      <c r="S64" s="590">
        <f t="shared" si="8"/>
        <v>0</v>
      </c>
      <c r="T64" s="591" t="str">
        <f t="shared" si="9"/>
        <v>-</v>
      </c>
    </row>
    <row r="65" spans="2:20">
      <c r="B65" s="509"/>
      <c r="C65" s="510"/>
      <c r="D65" s="516"/>
      <c r="E65" s="516"/>
      <c r="F65" s="520">
        <v>34</v>
      </c>
      <c r="G65" s="520" t="s">
        <v>382</v>
      </c>
      <c r="H65" s="521" t="s">
        <v>446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</row>
    <row r="66" spans="2:20">
      <c r="B66" s="509"/>
      <c r="C66" s="522"/>
      <c r="D66" s="523" t="s">
        <v>447</v>
      </c>
      <c r="E66" s="523"/>
      <c r="F66" s="524">
        <v>23</v>
      </c>
      <c r="G66" s="524" t="s">
        <v>368</v>
      </c>
      <c r="H66" s="525" t="s">
        <v>448</v>
      </c>
      <c r="I66" s="573"/>
      <c r="J66" s="574"/>
      <c r="K66" s="574"/>
      <c r="L66" s="573"/>
      <c r="M66" s="573"/>
      <c r="N66" s="575"/>
      <c r="O66" s="575"/>
      <c r="P66" s="575"/>
      <c r="Q66" s="601">
        <f t="shared" si="3"/>
        <v>0</v>
      </c>
      <c r="R66" s="574"/>
      <c r="S66" s="602">
        <f t="shared" si="8"/>
        <v>0</v>
      </c>
      <c r="T66" s="603" t="str">
        <f t="shared" si="9"/>
        <v>-</v>
      </c>
    </row>
    <row r="67" spans="2:20">
      <c r="B67" s="509"/>
      <c r="C67" s="510"/>
      <c r="D67" s="516"/>
      <c r="E67" s="516"/>
      <c r="F67" s="512">
        <v>24</v>
      </c>
      <c r="G67" s="512" t="s">
        <v>370</v>
      </c>
      <c r="H67" s="517" t="s">
        <v>449</v>
      </c>
      <c r="I67" s="566"/>
      <c r="J67" s="567"/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0</v>
      </c>
      <c r="R67" s="567"/>
      <c r="S67" s="587">
        <f t="shared" si="8"/>
        <v>0</v>
      </c>
      <c r="T67" s="588" t="str">
        <f t="shared" si="9"/>
        <v>-</v>
      </c>
    </row>
    <row r="68" spans="2:20">
      <c r="B68" s="509"/>
      <c r="C68" s="510"/>
      <c r="D68" s="516"/>
      <c r="E68" s="516"/>
      <c r="F68" s="512">
        <v>26</v>
      </c>
      <c r="G68" s="512" t="s">
        <v>372</v>
      </c>
      <c r="H68" s="517" t="s">
        <v>450</v>
      </c>
      <c r="I68" s="566"/>
      <c r="J68" s="567"/>
      <c r="K68" s="567"/>
      <c r="L68" s="566"/>
      <c r="M68" s="566"/>
      <c r="N68" s="568"/>
      <c r="O68" s="568"/>
      <c r="P68" s="568"/>
      <c r="Q68" s="586">
        <f t="shared" si="10"/>
        <v>0</v>
      </c>
      <c r="R68" s="567"/>
      <c r="S68" s="587">
        <f t="shared" ref="S68:S80" si="11">Q68+R68</f>
        <v>0</v>
      </c>
      <c r="T68" s="588" t="str">
        <f t="shared" ref="T68:T80" si="12">IF(P68&lt;&gt;0,S68/P68*7,"-")</f>
        <v>-</v>
      </c>
    </row>
    <row r="69" spans="2:20">
      <c r="B69" s="509"/>
      <c r="C69" s="510"/>
      <c r="D69" s="516"/>
      <c r="E69" s="516"/>
      <c r="F69" s="512">
        <v>28</v>
      </c>
      <c r="G69" s="512" t="s">
        <v>374</v>
      </c>
      <c r="H69" s="517" t="s">
        <v>451</v>
      </c>
      <c r="I69" s="566"/>
      <c r="J69" s="567"/>
      <c r="K69" s="567"/>
      <c r="L69" s="566"/>
      <c r="M69" s="566"/>
      <c r="N69" s="568"/>
      <c r="O69" s="568"/>
      <c r="P69" s="568"/>
      <c r="Q69" s="586">
        <f t="shared" si="10"/>
        <v>0</v>
      </c>
      <c r="R69" s="567"/>
      <c r="S69" s="587">
        <f t="shared" si="11"/>
        <v>0</v>
      </c>
      <c r="T69" s="588" t="str">
        <f t="shared" si="12"/>
        <v>-</v>
      </c>
    </row>
    <row r="70" spans="2:20">
      <c r="B70" s="509"/>
      <c r="C70" s="510"/>
      <c r="D70" s="516"/>
      <c r="E70" s="516"/>
      <c r="F70" s="512">
        <v>29</v>
      </c>
      <c r="G70" s="512" t="s">
        <v>376</v>
      </c>
      <c r="H70" s="517" t="s">
        <v>452</v>
      </c>
      <c r="I70" s="566"/>
      <c r="J70" s="567"/>
      <c r="K70" s="567"/>
      <c r="L70" s="566"/>
      <c r="M70" s="566"/>
      <c r="N70" s="568"/>
      <c r="O70" s="568"/>
      <c r="P70" s="568"/>
      <c r="Q70" s="586">
        <f t="shared" si="10"/>
        <v>0</v>
      </c>
      <c r="R70" s="567"/>
      <c r="S70" s="587">
        <f t="shared" si="11"/>
        <v>0</v>
      </c>
      <c r="T70" s="588" t="str">
        <f t="shared" si="12"/>
        <v>-</v>
      </c>
    </row>
    <row r="71" spans="2:20">
      <c r="B71" s="509"/>
      <c r="C71" s="510"/>
      <c r="D71" s="516"/>
      <c r="E71" s="516"/>
      <c r="F71" s="512">
        <v>31</v>
      </c>
      <c r="G71" s="512" t="s">
        <v>378</v>
      </c>
      <c r="H71" s="517" t="s">
        <v>453</v>
      </c>
      <c r="I71" s="566"/>
      <c r="J71" s="567"/>
      <c r="K71" s="567"/>
      <c r="L71" s="566"/>
      <c r="M71" s="566"/>
      <c r="N71" s="568"/>
      <c r="O71" s="568"/>
      <c r="P71" s="568"/>
      <c r="Q71" s="586">
        <f t="shared" si="10"/>
        <v>0</v>
      </c>
      <c r="R71" s="567"/>
      <c r="S71" s="587">
        <f t="shared" si="11"/>
        <v>0</v>
      </c>
      <c r="T71" s="588" t="str">
        <f t="shared" si="12"/>
        <v>-</v>
      </c>
    </row>
    <row r="72" spans="2:20">
      <c r="B72" s="509"/>
      <c r="C72" s="510"/>
      <c r="D72" s="516"/>
      <c r="E72" s="516"/>
      <c r="F72" s="512">
        <v>32</v>
      </c>
      <c r="G72" s="512" t="s">
        <v>380</v>
      </c>
      <c r="H72" s="517" t="s">
        <v>454</v>
      </c>
      <c r="I72" s="566"/>
      <c r="J72" s="567"/>
      <c r="K72" s="567"/>
      <c r="L72" s="566"/>
      <c r="M72" s="566"/>
      <c r="N72" s="568"/>
      <c r="O72" s="568"/>
      <c r="P72" s="568"/>
      <c r="Q72" s="586">
        <f t="shared" si="10"/>
        <v>0</v>
      </c>
      <c r="R72" s="567"/>
      <c r="S72" s="587">
        <f t="shared" si="11"/>
        <v>0</v>
      </c>
      <c r="T72" s="588" t="str">
        <f t="shared" si="12"/>
        <v>-</v>
      </c>
    </row>
    <row r="73" ht="26.25" spans="2:20">
      <c r="B73" s="526"/>
      <c r="C73" s="527"/>
      <c r="D73" s="528"/>
      <c r="E73" s="528"/>
      <c r="F73" s="531">
        <v>34</v>
      </c>
      <c r="G73" s="531" t="s">
        <v>382</v>
      </c>
      <c r="H73" s="530" t="s">
        <v>455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</row>
    <row r="74" spans="2:20">
      <c r="B74" s="504" t="s">
        <v>456</v>
      </c>
      <c r="C74" s="505"/>
      <c r="D74" s="514" t="s">
        <v>367</v>
      </c>
      <c r="E74" s="514"/>
      <c r="F74" s="548">
        <v>24</v>
      </c>
      <c r="G74" s="507" t="s">
        <v>457</v>
      </c>
      <c r="H74" s="508" t="s">
        <v>458</v>
      </c>
      <c r="I74" s="563"/>
      <c r="J74" s="564"/>
      <c r="K74" s="564"/>
      <c r="L74" s="563"/>
      <c r="M74" s="563"/>
      <c r="N74" s="565"/>
      <c r="O74" s="565"/>
      <c r="P74" s="565"/>
      <c r="Q74" s="584">
        <f t="shared" si="10"/>
        <v>0</v>
      </c>
      <c r="R74" s="564"/>
      <c r="S74" s="584">
        <f t="shared" si="11"/>
        <v>0</v>
      </c>
      <c r="T74" s="585" t="str">
        <f t="shared" si="12"/>
        <v>-</v>
      </c>
    </row>
    <row r="75" spans="2:20">
      <c r="B75" s="509"/>
      <c r="C75" s="510"/>
      <c r="D75" s="516"/>
      <c r="E75" s="516"/>
      <c r="F75" s="512">
        <v>26</v>
      </c>
      <c r="G75" s="512" t="s">
        <v>372</v>
      </c>
      <c r="H75" s="513" t="s">
        <v>459</v>
      </c>
      <c r="I75" s="566"/>
      <c r="J75" s="567"/>
      <c r="K75" s="567"/>
      <c r="L75" s="566"/>
      <c r="M75" s="566"/>
      <c r="N75" s="568"/>
      <c r="O75" s="568"/>
      <c r="P75" s="568"/>
      <c r="Q75" s="586">
        <f t="shared" si="10"/>
        <v>0</v>
      </c>
      <c r="R75" s="567"/>
      <c r="S75" s="587">
        <f t="shared" si="11"/>
        <v>0</v>
      </c>
      <c r="T75" s="588" t="str">
        <f t="shared" si="12"/>
        <v>-</v>
      </c>
    </row>
    <row r="76" spans="2:20">
      <c r="B76" s="509"/>
      <c r="C76" s="510"/>
      <c r="D76" s="516"/>
      <c r="E76" s="516"/>
      <c r="F76" s="512">
        <v>28</v>
      </c>
      <c r="G76" s="512" t="s">
        <v>460</v>
      </c>
      <c r="H76" s="513" t="s">
        <v>461</v>
      </c>
      <c r="I76" s="566"/>
      <c r="J76" s="567"/>
      <c r="K76" s="567"/>
      <c r="L76" s="566"/>
      <c r="M76" s="566"/>
      <c r="N76" s="568"/>
      <c r="O76" s="568"/>
      <c r="P76" s="568"/>
      <c r="Q76" s="586">
        <f t="shared" si="10"/>
        <v>0</v>
      </c>
      <c r="R76" s="567"/>
      <c r="S76" s="587">
        <f t="shared" si="11"/>
        <v>0</v>
      </c>
      <c r="T76" s="588" t="str">
        <f t="shared" si="12"/>
        <v>-</v>
      </c>
    </row>
    <row r="77" spans="2:20">
      <c r="B77" s="509"/>
      <c r="C77" s="510"/>
      <c r="D77" s="516"/>
      <c r="E77" s="516"/>
      <c r="F77" s="512">
        <v>30</v>
      </c>
      <c r="G77" s="512" t="s">
        <v>462</v>
      </c>
      <c r="H77" s="513" t="s">
        <v>463</v>
      </c>
      <c r="I77" s="566"/>
      <c r="J77" s="567"/>
      <c r="K77" s="567"/>
      <c r="L77" s="566"/>
      <c r="M77" s="566"/>
      <c r="N77" s="568"/>
      <c r="O77" s="568"/>
      <c r="P77" s="568"/>
      <c r="Q77" s="586">
        <f t="shared" si="10"/>
        <v>0</v>
      </c>
      <c r="R77" s="567"/>
      <c r="S77" s="587">
        <f t="shared" si="11"/>
        <v>0</v>
      </c>
      <c r="T77" s="588" t="str">
        <f t="shared" si="12"/>
        <v>-</v>
      </c>
    </row>
    <row r="78" spans="2:20">
      <c r="B78" s="509"/>
      <c r="C78" s="510"/>
      <c r="D78" s="516"/>
      <c r="E78" s="516"/>
      <c r="F78" s="512">
        <v>32</v>
      </c>
      <c r="G78" s="512" t="s">
        <v>380</v>
      </c>
      <c r="H78" s="513" t="s">
        <v>464</v>
      </c>
      <c r="I78" s="566"/>
      <c r="J78" s="567"/>
      <c r="K78" s="567"/>
      <c r="L78" s="566"/>
      <c r="M78" s="566"/>
      <c r="N78" s="568"/>
      <c r="O78" s="568"/>
      <c r="P78" s="568"/>
      <c r="Q78" s="586">
        <f t="shared" si="10"/>
        <v>0</v>
      </c>
      <c r="R78" s="567"/>
      <c r="S78" s="587">
        <f t="shared" si="11"/>
        <v>0</v>
      </c>
      <c r="T78" s="588" t="str">
        <f t="shared" si="12"/>
        <v>-</v>
      </c>
    </row>
    <row r="79" spans="2:20">
      <c r="B79" s="509"/>
      <c r="C79" s="510"/>
      <c r="D79" s="516"/>
      <c r="E79" s="516"/>
      <c r="F79" s="512">
        <v>34</v>
      </c>
      <c r="G79" s="512" t="s">
        <v>382</v>
      </c>
      <c r="H79" s="513" t="s">
        <v>465</v>
      </c>
      <c r="I79" s="566"/>
      <c r="J79" s="567"/>
      <c r="K79" s="567"/>
      <c r="L79" s="566"/>
      <c r="M79" s="566"/>
      <c r="N79" s="568"/>
      <c r="O79" s="568"/>
      <c r="P79" s="568"/>
      <c r="Q79" s="586">
        <f t="shared" si="10"/>
        <v>0</v>
      </c>
      <c r="R79" s="567"/>
      <c r="S79" s="587">
        <f t="shared" si="11"/>
        <v>0</v>
      </c>
      <c r="T79" s="588" t="str">
        <f t="shared" si="12"/>
        <v>-</v>
      </c>
    </row>
    <row r="80" ht="26.25" spans="2:20">
      <c r="B80" s="526"/>
      <c r="C80" s="527"/>
      <c r="D80" s="528"/>
      <c r="E80" s="528"/>
      <c r="F80" s="531">
        <v>36</v>
      </c>
      <c r="G80" s="531" t="s">
        <v>466</v>
      </c>
      <c r="H80" s="549" t="s">
        <v>467</v>
      </c>
      <c r="I80" s="577"/>
      <c r="J80" s="578"/>
      <c r="K80" s="578"/>
      <c r="L80" s="577"/>
      <c r="M80" s="577"/>
      <c r="N80" s="579"/>
      <c r="O80" s="579"/>
      <c r="P80" s="579"/>
      <c r="Q80" s="598">
        <f t="shared" si="10"/>
        <v>0</v>
      </c>
      <c r="R80" s="578"/>
      <c r="S80" s="599">
        <f t="shared" si="11"/>
        <v>0</v>
      </c>
      <c r="T80" s="600" t="str">
        <f t="shared" si="12"/>
        <v>-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356</v>
      </c>
      <c r="E2" s="503" t="s">
        <v>356</v>
      </c>
      <c r="F2" s="503" t="s">
        <v>357</v>
      </c>
      <c r="G2" s="503" t="s">
        <v>358</v>
      </c>
      <c r="H2" s="503" t="s">
        <v>242</v>
      </c>
      <c r="I2" s="503" t="s">
        <v>0</v>
      </c>
      <c r="J2" s="503" t="s">
        <v>240</v>
      </c>
      <c r="K2" s="532" t="s">
        <v>241</v>
      </c>
    </row>
    <row r="3" ht="80.1" customHeight="1" spans="2:11">
      <c r="B3" s="504" t="s">
        <v>359</v>
      </c>
      <c r="C3" s="505"/>
      <c r="D3" s="506" t="s">
        <v>360</v>
      </c>
      <c r="E3" s="506" t="s">
        <v>361</v>
      </c>
      <c r="F3" s="507" t="s">
        <v>179</v>
      </c>
      <c r="G3" s="507" t="s">
        <v>179</v>
      </c>
      <c r="H3" s="508" t="s">
        <v>362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363</v>
      </c>
      <c r="E4" s="511" t="s">
        <v>364</v>
      </c>
      <c r="F4" s="512" t="s">
        <v>179</v>
      </c>
      <c r="G4" s="512" t="s">
        <v>179</v>
      </c>
      <c r="H4" s="513" t="s">
        <v>365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366</v>
      </c>
      <c r="C5" s="505"/>
      <c r="D5" s="514" t="s">
        <v>367</v>
      </c>
      <c r="E5" s="514" t="s">
        <v>24</v>
      </c>
      <c r="F5" s="507">
        <v>23</v>
      </c>
      <c r="G5" s="507" t="s">
        <v>368</v>
      </c>
      <c r="H5" s="515" t="s">
        <v>369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370</v>
      </c>
      <c r="H6" s="517" t="s">
        <v>371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372</v>
      </c>
      <c r="H7" s="517" t="s">
        <v>373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374</v>
      </c>
      <c r="H8" s="517" t="s">
        <v>375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376</v>
      </c>
      <c r="H9" s="517" t="s">
        <v>377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378</v>
      </c>
      <c r="H10" s="517" t="s">
        <v>379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380</v>
      </c>
      <c r="H11" s="519" t="s">
        <v>381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382</v>
      </c>
      <c r="H12" s="521" t="s">
        <v>383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384</v>
      </c>
      <c r="E13" s="523" t="s">
        <v>31</v>
      </c>
      <c r="F13" s="524">
        <v>23</v>
      </c>
      <c r="G13" s="524" t="s">
        <v>368</v>
      </c>
      <c r="H13" s="525" t="s">
        <v>385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370</v>
      </c>
      <c r="H14" s="517" t="s">
        <v>386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372</v>
      </c>
      <c r="H15" s="517" t="s">
        <v>387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374</v>
      </c>
      <c r="H16" s="517" t="s">
        <v>388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376</v>
      </c>
      <c r="H17" s="517" t="s">
        <v>389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378</v>
      </c>
      <c r="H18" s="517" t="s">
        <v>390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380</v>
      </c>
      <c r="H19" s="519" t="s">
        <v>391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382</v>
      </c>
      <c r="H20" s="530" t="s">
        <v>392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393</v>
      </c>
      <c r="C21" s="522"/>
      <c r="D21" s="523" t="s">
        <v>394</v>
      </c>
      <c r="E21" s="523" t="s">
        <v>31</v>
      </c>
      <c r="F21" s="524">
        <v>23</v>
      </c>
      <c r="G21" s="524" t="s">
        <v>368</v>
      </c>
      <c r="H21" s="525" t="s">
        <v>395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370</v>
      </c>
      <c r="H22" s="517" t="s">
        <v>396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372</v>
      </c>
      <c r="H23" s="517" t="s">
        <v>397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374</v>
      </c>
      <c r="H24" s="517" t="s">
        <v>398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376</v>
      </c>
      <c r="H25" s="517" t="s">
        <v>399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378</v>
      </c>
      <c r="H26" s="517" t="s">
        <v>400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380</v>
      </c>
      <c r="H27" s="521" t="s">
        <v>401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402</v>
      </c>
      <c r="E28" s="523" t="s">
        <v>403</v>
      </c>
      <c r="F28" s="524">
        <v>23</v>
      </c>
      <c r="G28" s="524" t="s">
        <v>368</v>
      </c>
      <c r="H28" s="525" t="s">
        <v>395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370</v>
      </c>
      <c r="H29" s="517" t="s">
        <v>396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372</v>
      </c>
      <c r="H30" s="517" t="s">
        <v>397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374</v>
      </c>
      <c r="H31" s="517" t="s">
        <v>398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376</v>
      </c>
      <c r="H32" s="517" t="s">
        <v>399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378</v>
      </c>
      <c r="H33" s="517" t="s">
        <v>400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380</v>
      </c>
      <c r="H34" s="521" t="s">
        <v>401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411</v>
      </c>
      <c r="E35" s="523" t="s">
        <v>412</v>
      </c>
      <c r="F35" s="524">
        <v>23</v>
      </c>
      <c r="G35" s="524" t="s">
        <v>368</v>
      </c>
      <c r="H35" s="525" t="s">
        <v>413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370</v>
      </c>
      <c r="H36" s="517" t="s">
        <v>414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372</v>
      </c>
      <c r="H37" s="517" t="s">
        <v>415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374</v>
      </c>
      <c r="H38" s="517" t="s">
        <v>416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376</v>
      </c>
      <c r="H39" s="517" t="s">
        <v>417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378</v>
      </c>
      <c r="H40" s="517" t="s">
        <v>418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380</v>
      </c>
      <c r="H41" s="530" t="s">
        <v>419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420</v>
      </c>
      <c r="C42" s="505"/>
      <c r="D42" s="514" t="s">
        <v>421</v>
      </c>
      <c r="E42" s="514"/>
      <c r="F42" s="507">
        <v>23</v>
      </c>
      <c r="G42" s="507" t="s">
        <v>368</v>
      </c>
      <c r="H42" s="515" t="s">
        <v>422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370</v>
      </c>
      <c r="H43" s="517" t="s">
        <v>423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372</v>
      </c>
      <c r="H44" s="517" t="s">
        <v>424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374</v>
      </c>
      <c r="H45" s="517" t="s">
        <v>425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376</v>
      </c>
      <c r="H46" s="517" t="s">
        <v>426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378</v>
      </c>
      <c r="H47" s="517" t="s">
        <v>427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380</v>
      </c>
      <c r="H48" s="519" t="s">
        <v>428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382</v>
      </c>
      <c r="H49" s="521" t="s">
        <v>429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384</v>
      </c>
      <c r="E50" s="523"/>
      <c r="F50" s="524">
        <v>23</v>
      </c>
      <c r="G50" s="524" t="s">
        <v>368</v>
      </c>
      <c r="H50" s="525" t="s">
        <v>430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370</v>
      </c>
      <c r="H51" s="517" t="s">
        <v>431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372</v>
      </c>
      <c r="H52" s="517" t="s">
        <v>432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374</v>
      </c>
      <c r="H53" s="517" t="s">
        <v>433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376</v>
      </c>
      <c r="H54" s="517" t="s">
        <v>434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378</v>
      </c>
      <c r="H55" s="517" t="s">
        <v>435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380</v>
      </c>
      <c r="H56" s="519" t="s">
        <v>436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382</v>
      </c>
      <c r="H57" s="521" t="s">
        <v>437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438</v>
      </c>
      <c r="E58" s="523"/>
      <c r="F58" s="524">
        <v>23</v>
      </c>
      <c r="G58" s="524" t="s">
        <v>368</v>
      </c>
      <c r="H58" s="525" t="s">
        <v>439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370</v>
      </c>
      <c r="H59" s="517" t="s">
        <v>440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372</v>
      </c>
      <c r="H60" s="517" t="s">
        <v>441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374</v>
      </c>
      <c r="H61" s="517" t="s">
        <v>442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376</v>
      </c>
      <c r="H62" s="517" t="s">
        <v>443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378</v>
      </c>
      <c r="H63" s="517" t="s">
        <v>444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380</v>
      </c>
      <c r="H64" s="519" t="s">
        <v>445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382</v>
      </c>
      <c r="H65" s="521" t="s">
        <v>446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447</v>
      </c>
      <c r="E66" s="523"/>
      <c r="F66" s="524">
        <v>23</v>
      </c>
      <c r="G66" s="524" t="s">
        <v>368</v>
      </c>
      <c r="H66" s="525" t="s">
        <v>448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370</v>
      </c>
      <c r="H67" s="517" t="s">
        <v>449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372</v>
      </c>
      <c r="H68" s="517" t="s">
        <v>450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374</v>
      </c>
      <c r="H69" s="517" t="s">
        <v>451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376</v>
      </c>
      <c r="H70" s="517" t="s">
        <v>452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378</v>
      </c>
      <c r="H71" s="517" t="s">
        <v>453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380</v>
      </c>
      <c r="H72" s="519" t="s">
        <v>454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382</v>
      </c>
      <c r="H73" s="521" t="s">
        <v>455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456</v>
      </c>
      <c r="C74" s="505"/>
      <c r="D74" s="514" t="s">
        <v>367</v>
      </c>
      <c r="E74" s="514"/>
      <c r="F74" s="548">
        <v>24</v>
      </c>
      <c r="G74" s="507" t="s">
        <v>457</v>
      </c>
      <c r="H74" s="508" t="s">
        <v>458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372</v>
      </c>
      <c r="H75" s="513" t="s">
        <v>459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460</v>
      </c>
      <c r="H76" s="513" t="s">
        <v>461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462</v>
      </c>
      <c r="H77" s="513" t="s">
        <v>463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380</v>
      </c>
      <c r="H78" s="513" t="s">
        <v>464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382</v>
      </c>
      <c r="H79" s="513" t="s">
        <v>465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466</v>
      </c>
      <c r="H80" s="549" t="s">
        <v>467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468</v>
      </c>
      <c r="C1" s="429" t="s">
        <v>469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470</v>
      </c>
      <c r="C3" s="430" t="s">
        <v>471</v>
      </c>
      <c r="D3" s="431" t="s">
        <v>472</v>
      </c>
      <c r="E3" s="432" t="s">
        <v>13</v>
      </c>
      <c r="F3" s="432" t="s">
        <v>473</v>
      </c>
      <c r="G3" s="432" t="s">
        <v>474</v>
      </c>
      <c r="H3" s="432" t="s">
        <v>475</v>
      </c>
      <c r="I3" s="432" t="s">
        <v>476</v>
      </c>
      <c r="J3" s="432" t="s">
        <v>242</v>
      </c>
      <c r="K3" s="434" t="s">
        <v>477</v>
      </c>
      <c r="L3" s="432" t="s">
        <v>478</v>
      </c>
      <c r="M3" s="432" t="s">
        <v>479</v>
      </c>
      <c r="N3" s="432" t="s">
        <v>480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481</v>
      </c>
      <c r="V3" s="432" t="s">
        <v>239</v>
      </c>
      <c r="W3" s="432" t="s">
        <v>10</v>
      </c>
      <c r="X3" s="436" t="s">
        <v>11</v>
      </c>
    </row>
    <row r="4" s="425" customFormat="1" ht="50.1" customHeight="1" spans="2:24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62" t="s">
        <v>488</v>
      </c>
      <c r="K4" s="62"/>
      <c r="L4" s="437"/>
      <c r="M4" s="437"/>
      <c r="N4" s="62"/>
      <c r="O4" s="62"/>
      <c r="P4" s="438"/>
      <c r="Q4" s="438"/>
      <c r="R4" s="438"/>
      <c r="S4" s="438"/>
      <c r="T4" s="438"/>
      <c r="U4" s="452">
        <f t="shared" ref="U4:U67" si="0">IF($A$1="补货",L4+N4+O4,L4)</f>
        <v>0</v>
      </c>
      <c r="V4" s="82"/>
      <c r="W4" s="452">
        <f t="shared" ref="W4:W21" si="1">U4+V4</f>
        <v>0</v>
      </c>
      <c r="X4" s="453" t="str">
        <f t="shared" ref="X4:X21" si="2">IF(T4&gt;0,W4/T4*7,"-")</f>
        <v>-</v>
      </c>
    </row>
    <row r="5" s="425" customFormat="1" ht="50.1" customHeight="1" spans="2:24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62" t="s">
        <v>491</v>
      </c>
      <c r="K5" s="62"/>
      <c r="L5" s="437"/>
      <c r="M5" s="437"/>
      <c r="N5" s="62"/>
      <c r="O5" s="62"/>
      <c r="P5" s="438"/>
      <c r="Q5" s="438"/>
      <c r="R5" s="438"/>
      <c r="S5" s="438"/>
      <c r="T5" s="438"/>
      <c r="U5" s="452">
        <f t="shared" si="0"/>
        <v>0</v>
      </c>
      <c r="V5" s="82"/>
      <c r="W5" s="452">
        <f t="shared" si="1"/>
        <v>0</v>
      </c>
      <c r="X5" s="453" t="str">
        <f t="shared" si="2"/>
        <v>-</v>
      </c>
    </row>
    <row r="6" s="425" customFormat="1" ht="50.1" customHeight="1" spans="2:24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62" t="s">
        <v>494</v>
      </c>
      <c r="K6" s="62"/>
      <c r="L6" s="437"/>
      <c r="M6" s="437"/>
      <c r="N6" s="62"/>
      <c r="O6" s="62"/>
      <c r="P6" s="438"/>
      <c r="Q6" s="438"/>
      <c r="R6" s="438"/>
      <c r="S6" s="438"/>
      <c r="T6" s="438"/>
      <c r="U6" s="452">
        <f t="shared" si="0"/>
        <v>0</v>
      </c>
      <c r="V6" s="82"/>
      <c r="W6" s="452">
        <f t="shared" si="1"/>
        <v>0</v>
      </c>
      <c r="X6" s="453" t="str">
        <f t="shared" si="2"/>
        <v>-</v>
      </c>
    </row>
    <row r="7" s="425" customFormat="1" ht="50.1" customHeight="1" spans="2:24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65" t="s">
        <v>497</v>
      </c>
      <c r="K7" s="65"/>
      <c r="L7" s="439"/>
      <c r="M7" s="439"/>
      <c r="N7" s="65"/>
      <c r="O7" s="65"/>
      <c r="P7" s="440"/>
      <c r="Q7" s="440"/>
      <c r="R7" s="440"/>
      <c r="S7" s="440"/>
      <c r="T7" s="440"/>
      <c r="U7" s="454">
        <f t="shared" si="0"/>
        <v>0</v>
      </c>
      <c r="V7" s="84"/>
      <c r="W7" s="455">
        <f t="shared" si="1"/>
        <v>0</v>
      </c>
      <c r="X7" s="456" t="str">
        <f t="shared" si="2"/>
        <v>-</v>
      </c>
    </row>
    <row r="8" s="425" customFormat="1" ht="50.1" customHeight="1" spans="2:24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67" t="s">
        <v>501</v>
      </c>
      <c r="K8" s="67"/>
      <c r="L8" s="441"/>
      <c r="M8" s="441"/>
      <c r="N8" s="67"/>
      <c r="O8" s="67"/>
      <c r="P8" s="442"/>
      <c r="Q8" s="442"/>
      <c r="R8" s="442"/>
      <c r="S8" s="442"/>
      <c r="T8" s="442"/>
      <c r="U8" s="457">
        <f t="shared" si="0"/>
        <v>0</v>
      </c>
      <c r="V8" s="68"/>
      <c r="W8" s="458">
        <f t="shared" si="1"/>
        <v>0</v>
      </c>
      <c r="X8" s="459" t="str">
        <f t="shared" si="2"/>
        <v>-</v>
      </c>
    </row>
    <row r="9" s="425" customFormat="1" ht="50.1" customHeight="1" spans="2:24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62" t="s">
        <v>502</v>
      </c>
      <c r="K9" s="62"/>
      <c r="L9" s="437"/>
      <c r="M9" s="437"/>
      <c r="N9" s="62"/>
      <c r="O9" s="62"/>
      <c r="P9" s="438"/>
      <c r="Q9" s="438"/>
      <c r="R9" s="438"/>
      <c r="S9" s="438"/>
      <c r="T9" s="438"/>
      <c r="U9" s="452">
        <f t="shared" si="0"/>
        <v>0</v>
      </c>
      <c r="V9" s="82"/>
      <c r="W9" s="452">
        <f t="shared" si="1"/>
        <v>0</v>
      </c>
      <c r="X9" s="453" t="str">
        <f t="shared" si="2"/>
        <v>-</v>
      </c>
    </row>
    <row r="10" s="425" customFormat="1" ht="50.1" customHeight="1" spans="2:24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62" t="s">
        <v>503</v>
      </c>
      <c r="K10" s="62"/>
      <c r="L10" s="437"/>
      <c r="M10" s="437"/>
      <c r="N10" s="62"/>
      <c r="O10" s="62"/>
      <c r="P10" s="438"/>
      <c r="Q10" s="438"/>
      <c r="R10" s="438"/>
      <c r="S10" s="438"/>
      <c r="T10" s="438"/>
      <c r="U10" s="452">
        <f t="shared" si="0"/>
        <v>0</v>
      </c>
      <c r="V10" s="82"/>
      <c r="W10" s="452">
        <f t="shared" si="1"/>
        <v>0</v>
      </c>
      <c r="X10" s="453" t="str">
        <f t="shared" si="2"/>
        <v>-</v>
      </c>
    </row>
    <row r="11" s="425" customFormat="1" ht="50.1" customHeight="1" spans="2:24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65" t="s">
        <v>504</v>
      </c>
      <c r="K11" s="65"/>
      <c r="L11" s="439"/>
      <c r="M11" s="439"/>
      <c r="N11" s="65"/>
      <c r="O11" s="65"/>
      <c r="P11" s="440"/>
      <c r="Q11" s="440"/>
      <c r="R11" s="440"/>
      <c r="S11" s="440"/>
      <c r="T11" s="440"/>
      <c r="U11" s="454">
        <f t="shared" si="0"/>
        <v>0</v>
      </c>
      <c r="V11" s="84"/>
      <c r="W11" s="455">
        <f t="shared" si="1"/>
        <v>0</v>
      </c>
      <c r="X11" s="456" t="str">
        <f t="shared" si="2"/>
        <v>-</v>
      </c>
    </row>
    <row r="12" s="425" customFormat="1" ht="50.1" customHeight="1" spans="2:24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67" t="s">
        <v>506</v>
      </c>
      <c r="K12" s="67"/>
      <c r="L12" s="441"/>
      <c r="M12" s="441"/>
      <c r="N12" s="67"/>
      <c r="O12" s="67"/>
      <c r="P12" s="442"/>
      <c r="Q12" s="442"/>
      <c r="R12" s="442"/>
      <c r="S12" s="442"/>
      <c r="T12" s="442"/>
      <c r="U12" s="457">
        <f t="shared" si="0"/>
        <v>0</v>
      </c>
      <c r="V12" s="68"/>
      <c r="W12" s="458">
        <f t="shared" si="1"/>
        <v>0</v>
      </c>
      <c r="X12" s="459" t="str">
        <f t="shared" si="2"/>
        <v>-</v>
      </c>
    </row>
    <row r="13" s="425" customFormat="1" ht="50.1" customHeight="1" spans="2:24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62" t="s">
        <v>507</v>
      </c>
      <c r="K13" s="62"/>
      <c r="L13" s="437"/>
      <c r="M13" s="437"/>
      <c r="N13" s="62"/>
      <c r="O13" s="62"/>
      <c r="P13" s="438"/>
      <c r="Q13" s="438"/>
      <c r="R13" s="438"/>
      <c r="S13" s="438"/>
      <c r="T13" s="438"/>
      <c r="U13" s="452">
        <f t="shared" si="0"/>
        <v>0</v>
      </c>
      <c r="V13" s="82"/>
      <c r="W13" s="452">
        <f t="shared" si="1"/>
        <v>0</v>
      </c>
      <c r="X13" s="453" t="str">
        <f t="shared" si="2"/>
        <v>-</v>
      </c>
    </row>
    <row r="14" s="425" customFormat="1" ht="50.1" customHeight="1" spans="2:24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62" t="s">
        <v>508</v>
      </c>
      <c r="K14" s="62"/>
      <c r="L14" s="437"/>
      <c r="M14" s="437"/>
      <c r="N14" s="62"/>
      <c r="O14" s="62"/>
      <c r="P14" s="438"/>
      <c r="Q14" s="438"/>
      <c r="R14" s="438"/>
      <c r="S14" s="438"/>
      <c r="T14" s="438"/>
      <c r="U14" s="452">
        <f t="shared" si="0"/>
        <v>0</v>
      </c>
      <c r="V14" s="82"/>
      <c r="W14" s="452">
        <f t="shared" si="1"/>
        <v>0</v>
      </c>
      <c r="X14" s="453" t="str">
        <f t="shared" si="2"/>
        <v>-</v>
      </c>
    </row>
    <row r="15" s="425" customFormat="1" ht="50.1" customHeight="1" spans="2:24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65" t="s">
        <v>509</v>
      </c>
      <c r="K15" s="65"/>
      <c r="L15" s="439"/>
      <c r="M15" s="439"/>
      <c r="N15" s="65"/>
      <c r="O15" s="65"/>
      <c r="P15" s="440"/>
      <c r="Q15" s="440"/>
      <c r="R15" s="440"/>
      <c r="S15" s="440"/>
      <c r="T15" s="440"/>
      <c r="U15" s="454">
        <f t="shared" si="0"/>
        <v>0</v>
      </c>
      <c r="V15" s="84"/>
      <c r="W15" s="455">
        <f t="shared" si="1"/>
        <v>0</v>
      </c>
      <c r="X15" s="456" t="str">
        <f t="shared" si="2"/>
        <v>-</v>
      </c>
    </row>
    <row r="16" s="425" customFormat="1" ht="50.1" customHeight="1" spans="2:24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67" t="s">
        <v>513</v>
      </c>
      <c r="K16" s="67"/>
      <c r="L16" s="441"/>
      <c r="M16" s="441"/>
      <c r="N16" s="67"/>
      <c r="O16" s="67"/>
      <c r="P16" s="442"/>
      <c r="Q16" s="442"/>
      <c r="R16" s="442"/>
      <c r="S16" s="442"/>
      <c r="T16" s="442"/>
      <c r="U16" s="457">
        <f t="shared" si="0"/>
        <v>0</v>
      </c>
      <c r="V16" s="68"/>
      <c r="W16" s="458">
        <f t="shared" si="1"/>
        <v>0</v>
      </c>
      <c r="X16" s="459" t="str">
        <f t="shared" si="2"/>
        <v>-</v>
      </c>
    </row>
    <row r="17" s="425" customFormat="1" ht="50.1" customHeight="1" spans="2:24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62" t="s">
        <v>515</v>
      </c>
      <c r="K17" s="62"/>
      <c r="L17" s="437"/>
      <c r="M17" s="437"/>
      <c r="N17" s="62"/>
      <c r="O17" s="62"/>
      <c r="P17" s="438"/>
      <c r="Q17" s="438"/>
      <c r="R17" s="438"/>
      <c r="S17" s="438"/>
      <c r="T17" s="438"/>
      <c r="U17" s="452">
        <f t="shared" si="0"/>
        <v>0</v>
      </c>
      <c r="V17" s="82"/>
      <c r="W17" s="452">
        <f t="shared" si="1"/>
        <v>0</v>
      </c>
      <c r="X17" s="453" t="str">
        <f t="shared" si="2"/>
        <v>-</v>
      </c>
    </row>
    <row r="18" s="425" customFormat="1" ht="50.1" customHeight="1" spans="2:24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65" t="s">
        <v>517</v>
      </c>
      <c r="K18" s="65"/>
      <c r="L18" s="439"/>
      <c r="M18" s="439"/>
      <c r="N18" s="65"/>
      <c r="O18" s="65"/>
      <c r="P18" s="440"/>
      <c r="Q18" s="440"/>
      <c r="R18" s="440"/>
      <c r="S18" s="440"/>
      <c r="T18" s="440"/>
      <c r="U18" s="454">
        <f t="shared" si="0"/>
        <v>0</v>
      </c>
      <c r="V18" s="84"/>
      <c r="W18" s="455">
        <f t="shared" si="1"/>
        <v>0</v>
      </c>
      <c r="X18" s="456" t="str">
        <f t="shared" si="2"/>
        <v>-</v>
      </c>
    </row>
    <row r="19" s="425" customFormat="1" ht="50.1" customHeight="1" spans="2:24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67" t="s">
        <v>521</v>
      </c>
      <c r="K19" s="67"/>
      <c r="L19" s="441"/>
      <c r="M19" s="441"/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</row>
    <row r="20" s="425" customFormat="1" ht="50.1" customHeight="1" spans="2:24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62" t="s">
        <v>522</v>
      </c>
      <c r="K20" s="62"/>
      <c r="L20" s="437"/>
      <c r="M20" s="437"/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78" t="s">
        <v>523</v>
      </c>
      <c r="K21" s="78"/>
      <c r="L21" s="443"/>
      <c r="M21" s="443"/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81" t="s">
        <v>524</v>
      </c>
      <c r="K22" s="81"/>
      <c r="L22" s="439"/>
      <c r="M22" s="439"/>
      <c r="N22" s="81"/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Z22" s="425"/>
    </row>
    <row r="23" s="425" customFormat="1" ht="50.1" customHeight="1" spans="2:24">
      <c r="B23" s="59" t="s">
        <v>525</v>
      </c>
      <c r="C23" s="59" t="s">
        <v>519</v>
      </c>
      <c r="D23" s="60" t="s">
        <v>526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67" t="s">
        <v>527</v>
      </c>
      <c r="K23" s="67"/>
      <c r="L23" s="441"/>
      <c r="M23" s="441"/>
      <c r="N23" s="67"/>
      <c r="O23" s="67"/>
      <c r="P23" s="442"/>
      <c r="Q23" s="442"/>
      <c r="R23" s="442"/>
      <c r="S23" s="442"/>
      <c r="T23" s="442"/>
      <c r="U23" s="457">
        <f t="shared" si="0"/>
        <v>0</v>
      </c>
      <c r="V23" s="68"/>
      <c r="W23" s="458">
        <f t="shared" si="3"/>
        <v>0</v>
      </c>
      <c r="X23" s="459" t="str">
        <f t="shared" si="4"/>
        <v>-</v>
      </c>
    </row>
    <row r="24" s="425" customFormat="1" ht="50.1" customHeight="1" spans="2:24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62" t="s">
        <v>528</v>
      </c>
      <c r="K24" s="62"/>
      <c r="L24" s="437"/>
      <c r="M24" s="437"/>
      <c r="N24" s="62"/>
      <c r="O24" s="62"/>
      <c r="P24" s="438"/>
      <c r="Q24" s="438"/>
      <c r="R24" s="438"/>
      <c r="S24" s="438"/>
      <c r="T24" s="438"/>
      <c r="U24" s="452">
        <f t="shared" si="0"/>
        <v>0</v>
      </c>
      <c r="V24" s="82"/>
      <c r="W24" s="452">
        <f t="shared" si="3"/>
        <v>0</v>
      </c>
      <c r="X24" s="453" t="str">
        <f t="shared" si="4"/>
        <v>-</v>
      </c>
    </row>
    <row r="25" s="425" customFormat="1" ht="50.1" customHeight="1" spans="2:24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65" t="s">
        <v>529</v>
      </c>
      <c r="K25" s="65"/>
      <c r="L25" s="439"/>
      <c r="M25" s="439"/>
      <c r="N25" s="65"/>
      <c r="O25" s="65"/>
      <c r="P25" s="440"/>
      <c r="Q25" s="440"/>
      <c r="R25" s="440"/>
      <c r="S25" s="440"/>
      <c r="T25" s="440"/>
      <c r="U25" s="454">
        <f t="shared" si="0"/>
        <v>0</v>
      </c>
      <c r="V25" s="84"/>
      <c r="W25" s="455">
        <f t="shared" si="3"/>
        <v>0</v>
      </c>
      <c r="X25" s="456" t="str">
        <f t="shared" si="4"/>
        <v>-</v>
      </c>
    </row>
    <row r="26" s="425" customFormat="1" ht="50.1" customHeight="1" spans="2:24">
      <c r="B26" s="59" t="s">
        <v>530</v>
      </c>
      <c r="C26" s="59" t="s">
        <v>519</v>
      </c>
      <c r="D26" s="60" t="s">
        <v>531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67" t="s">
        <v>532</v>
      </c>
      <c r="K26" s="67"/>
      <c r="L26" s="441"/>
      <c r="M26" s="441"/>
      <c r="N26" s="67"/>
      <c r="O26" s="67"/>
      <c r="P26" s="445"/>
      <c r="Q26" s="445"/>
      <c r="R26" s="445"/>
      <c r="S26" s="445"/>
      <c r="T26" s="442"/>
      <c r="U26" s="68">
        <f t="shared" si="0"/>
        <v>0</v>
      </c>
      <c r="V26" s="68"/>
      <c r="W26" s="461">
        <f t="shared" si="3"/>
        <v>0</v>
      </c>
      <c r="X26" s="459" t="str">
        <f t="shared" si="4"/>
        <v>-</v>
      </c>
    </row>
    <row r="27" s="425" customFormat="1" ht="50.1" customHeight="1" spans="2:24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62" t="s">
        <v>533</v>
      </c>
      <c r="K27" s="62"/>
      <c r="L27" s="437"/>
      <c r="M27" s="437"/>
      <c r="N27" s="62"/>
      <c r="O27" s="62"/>
      <c r="P27" s="446"/>
      <c r="Q27" s="446"/>
      <c r="R27" s="446"/>
      <c r="S27" s="446"/>
      <c r="T27" s="438"/>
      <c r="U27" s="82">
        <f t="shared" si="0"/>
        <v>0</v>
      </c>
      <c r="V27" s="82"/>
      <c r="W27" s="463">
        <f t="shared" si="3"/>
        <v>0</v>
      </c>
      <c r="X27" s="453" t="str">
        <f t="shared" si="4"/>
        <v>-</v>
      </c>
    </row>
    <row r="28" s="425" customFormat="1" ht="50.1" customHeight="1" spans="2:24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79" t="s">
        <v>534</v>
      </c>
      <c r="K28" s="79"/>
      <c r="L28" s="443"/>
      <c r="M28" s="443"/>
      <c r="N28" s="79"/>
      <c r="O28" s="79"/>
      <c r="P28" s="447"/>
      <c r="Q28" s="447"/>
      <c r="R28" s="447"/>
      <c r="S28" s="447"/>
      <c r="T28" s="444"/>
      <c r="U28" s="83">
        <f t="shared" si="0"/>
        <v>0</v>
      </c>
      <c r="V28" s="83"/>
      <c r="W28" s="465">
        <f t="shared" si="3"/>
        <v>0</v>
      </c>
      <c r="X28" s="466" t="str">
        <f t="shared" si="4"/>
        <v>-</v>
      </c>
    </row>
    <row r="29" s="425" customFormat="1" ht="50.1" customHeight="1" spans="2:24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65" t="s">
        <v>535</v>
      </c>
      <c r="K29" s="65"/>
      <c r="L29" s="439"/>
      <c r="M29" s="439"/>
      <c r="N29" s="65"/>
      <c r="O29" s="65"/>
      <c r="P29" s="448"/>
      <c r="Q29" s="448"/>
      <c r="R29" s="448"/>
      <c r="S29" s="448"/>
      <c r="T29" s="440"/>
      <c r="U29" s="84">
        <f t="shared" si="0"/>
        <v>0</v>
      </c>
      <c r="V29" s="84"/>
      <c r="W29" s="468">
        <f t="shared" si="3"/>
        <v>0</v>
      </c>
      <c r="X29" s="456" t="str">
        <f t="shared" si="4"/>
        <v>-</v>
      </c>
    </row>
    <row r="30" s="425" customFormat="1" ht="50.1" customHeight="1" spans="2:24">
      <c r="B30" s="85" t="s">
        <v>536</v>
      </c>
      <c r="C30" s="59" t="s">
        <v>483</v>
      </c>
      <c r="D30" s="60" t="s">
        <v>537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86" t="s">
        <v>538</v>
      </c>
      <c r="K30" s="86"/>
      <c r="L30" s="449"/>
      <c r="M30" s="449"/>
      <c r="N30" s="86"/>
      <c r="O30" s="86"/>
      <c r="P30" s="450"/>
      <c r="Q30" s="450"/>
      <c r="R30" s="450"/>
      <c r="S30" s="450"/>
      <c r="T30" s="451"/>
      <c r="U30" s="87">
        <f t="shared" si="0"/>
        <v>0</v>
      </c>
      <c r="V30" s="87"/>
      <c r="W30" s="469">
        <f t="shared" si="3"/>
        <v>0</v>
      </c>
      <c r="X30" s="470" t="str">
        <f t="shared" si="4"/>
        <v>-</v>
      </c>
    </row>
    <row r="31" s="425" customFormat="1" ht="50.1" customHeight="1" spans="2:24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62" t="s">
        <v>539</v>
      </c>
      <c r="K31" s="62"/>
      <c r="L31" s="437"/>
      <c r="M31" s="437"/>
      <c r="N31" s="62"/>
      <c r="O31" s="62"/>
      <c r="P31" s="446"/>
      <c r="Q31" s="446"/>
      <c r="R31" s="446"/>
      <c r="S31" s="446"/>
      <c r="T31" s="438"/>
      <c r="U31" s="82">
        <f t="shared" si="0"/>
        <v>0</v>
      </c>
      <c r="V31" s="82"/>
      <c r="W31" s="463">
        <f t="shared" si="3"/>
        <v>0</v>
      </c>
      <c r="X31" s="453" t="str">
        <f t="shared" si="4"/>
        <v>-</v>
      </c>
    </row>
    <row r="32" s="425" customFormat="1" ht="50.1" customHeight="1" spans="2:24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83" t="s">
        <v>540</v>
      </c>
      <c r="K32" s="79"/>
      <c r="L32" s="443"/>
      <c r="M32" s="443"/>
      <c r="N32" s="79"/>
      <c r="O32" s="79"/>
      <c r="P32" s="447"/>
      <c r="Q32" s="447"/>
      <c r="R32" s="447"/>
      <c r="S32" s="447"/>
      <c r="T32" s="444"/>
      <c r="U32" s="82">
        <f t="shared" si="0"/>
        <v>0</v>
      </c>
      <c r="V32" s="82"/>
      <c r="W32" s="463">
        <f t="shared" si="3"/>
        <v>0</v>
      </c>
      <c r="X32" s="453" t="str">
        <f t="shared" si="4"/>
        <v>-</v>
      </c>
    </row>
    <row r="33" s="425" customFormat="1" ht="50.1" customHeight="1" spans="2:24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65" t="s">
        <v>541</v>
      </c>
      <c r="K33" s="65"/>
      <c r="L33" s="439"/>
      <c r="M33" s="439"/>
      <c r="N33" s="65"/>
      <c r="O33" s="65"/>
      <c r="P33" s="448"/>
      <c r="Q33" s="448"/>
      <c r="R33" s="448"/>
      <c r="S33" s="448"/>
      <c r="T33" s="440"/>
      <c r="U33" s="84">
        <f t="shared" si="0"/>
        <v>0</v>
      </c>
      <c r="V33" s="84"/>
      <c r="W33" s="468">
        <f t="shared" si="3"/>
        <v>0</v>
      </c>
      <c r="X33" s="456" t="str">
        <f t="shared" si="4"/>
        <v>-</v>
      </c>
    </row>
    <row r="34" s="425" customFormat="1" ht="50.1" customHeight="1" spans="2:24">
      <c r="B34" s="88"/>
      <c r="C34" s="63"/>
      <c r="D34" s="60" t="s">
        <v>542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67" t="s">
        <v>543</v>
      </c>
      <c r="K34" s="67"/>
      <c r="L34" s="441"/>
      <c r="M34" s="441"/>
      <c r="N34" s="67"/>
      <c r="O34" s="67"/>
      <c r="P34" s="445"/>
      <c r="Q34" s="445"/>
      <c r="R34" s="445"/>
      <c r="S34" s="445"/>
      <c r="T34" s="442"/>
      <c r="U34" s="68">
        <f t="shared" si="0"/>
        <v>0</v>
      </c>
      <c r="V34" s="68"/>
      <c r="W34" s="461">
        <f t="shared" si="3"/>
        <v>0</v>
      </c>
      <c r="X34" s="459" t="str">
        <f t="shared" si="4"/>
        <v>-</v>
      </c>
    </row>
    <row r="35" s="425" customFormat="1" ht="50.1" customHeight="1" spans="2:24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62" t="s">
        <v>544</v>
      </c>
      <c r="K35" s="62"/>
      <c r="L35" s="437"/>
      <c r="M35" s="437"/>
      <c r="N35" s="62"/>
      <c r="O35" s="62"/>
      <c r="P35" s="446"/>
      <c r="Q35" s="446"/>
      <c r="R35" s="446"/>
      <c r="S35" s="446"/>
      <c r="T35" s="438"/>
      <c r="U35" s="82">
        <f t="shared" si="0"/>
        <v>0</v>
      </c>
      <c r="V35" s="82"/>
      <c r="W35" s="463">
        <f t="shared" si="3"/>
        <v>0</v>
      </c>
      <c r="X35" s="453" t="str">
        <f t="shared" si="4"/>
        <v>-</v>
      </c>
    </row>
    <row r="36" s="425" customFormat="1" ht="50.1" customHeight="1" spans="2:24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83" t="s">
        <v>545</v>
      </c>
      <c r="K36" s="79"/>
      <c r="L36" s="443"/>
      <c r="M36" s="443"/>
      <c r="N36" s="79"/>
      <c r="O36" s="79"/>
      <c r="P36" s="447"/>
      <c r="Q36" s="447"/>
      <c r="R36" s="447"/>
      <c r="S36" s="447"/>
      <c r="T36" s="444"/>
      <c r="U36" s="82">
        <f t="shared" si="0"/>
        <v>0</v>
      </c>
      <c r="V36" s="82"/>
      <c r="W36" s="463">
        <f t="shared" si="3"/>
        <v>0</v>
      </c>
      <c r="X36" s="453" t="str">
        <f t="shared" si="4"/>
        <v>-</v>
      </c>
    </row>
    <row r="37" s="425" customFormat="1" ht="50.1" customHeight="1" spans="2:24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65" t="s">
        <v>546</v>
      </c>
      <c r="K37" s="65"/>
      <c r="L37" s="439"/>
      <c r="M37" s="439"/>
      <c r="N37" s="65"/>
      <c r="O37" s="65"/>
      <c r="P37" s="448"/>
      <c r="Q37" s="448"/>
      <c r="R37" s="448"/>
      <c r="S37" s="448"/>
      <c r="T37" s="440"/>
      <c r="U37" s="84">
        <f t="shared" si="0"/>
        <v>0</v>
      </c>
      <c r="V37" s="84"/>
      <c r="W37" s="468">
        <f t="shared" si="3"/>
        <v>0</v>
      </c>
      <c r="X37" s="456" t="str">
        <f t="shared" si="4"/>
        <v>-</v>
      </c>
    </row>
    <row r="38" s="425" customFormat="1" ht="50.1" customHeight="1" spans="2:24">
      <c r="B38" s="59" t="s">
        <v>547</v>
      </c>
      <c r="C38" s="72" t="s">
        <v>519</v>
      </c>
      <c r="D38" s="73" t="s">
        <v>548</v>
      </c>
      <c r="E38" s="66"/>
      <c r="F38" s="67" t="s">
        <v>16</v>
      </c>
      <c r="G38" s="67" t="s">
        <v>512</v>
      </c>
      <c r="H38" s="67" t="s">
        <v>490</v>
      </c>
      <c r="I38" s="86" t="s">
        <v>487</v>
      </c>
      <c r="J38" s="67" t="s">
        <v>549</v>
      </c>
      <c r="K38" s="67"/>
      <c r="L38" s="441"/>
      <c r="M38" s="441"/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</row>
    <row r="39" s="425" customFormat="1" ht="50.1" customHeight="1" spans="2:24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62" t="s">
        <v>487</v>
      </c>
      <c r="J39" s="62" t="s">
        <v>550</v>
      </c>
      <c r="K39" s="62"/>
      <c r="L39" s="437"/>
      <c r="M39" s="437"/>
      <c r="N39" s="62"/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</row>
    <row r="40" s="425" customFormat="1" ht="50.1" customHeight="1" spans="2:24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79" t="s">
        <v>487</v>
      </c>
      <c r="J40" s="65" t="s">
        <v>551</v>
      </c>
      <c r="K40" s="65"/>
      <c r="L40" s="439"/>
      <c r="M40" s="439"/>
      <c r="N40" s="65"/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</row>
    <row r="41" s="425" customFormat="1" ht="50.1" customHeight="1" spans="2:24">
      <c r="B41" s="59" t="s">
        <v>552</v>
      </c>
      <c r="C41" s="59" t="s">
        <v>483</v>
      </c>
      <c r="D41" s="60" t="s">
        <v>553</v>
      </c>
      <c r="E41" s="66"/>
      <c r="F41" s="68" t="s">
        <v>16</v>
      </c>
      <c r="G41" s="68" t="s">
        <v>485</v>
      </c>
      <c r="H41" s="68" t="s">
        <v>486</v>
      </c>
      <c r="I41" s="68" t="s">
        <v>487</v>
      </c>
      <c r="J41" s="67" t="s">
        <v>554</v>
      </c>
      <c r="K41" s="67"/>
      <c r="L41" s="441"/>
      <c r="M41" s="441"/>
      <c r="N41" s="67"/>
      <c r="O41" s="67"/>
      <c r="P41" s="445"/>
      <c r="Q41" s="445"/>
      <c r="R41" s="445"/>
      <c r="S41" s="445"/>
      <c r="T41" s="442"/>
      <c r="U41" s="68">
        <f t="shared" si="0"/>
        <v>0</v>
      </c>
      <c r="V41" s="68"/>
      <c r="W41" s="461">
        <f t="shared" si="3"/>
        <v>0</v>
      </c>
      <c r="X41" s="459" t="str">
        <f t="shared" si="4"/>
        <v>-</v>
      </c>
    </row>
    <row r="42" s="425" customFormat="1" ht="50.1" customHeight="1" spans="2:24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82" t="s">
        <v>487</v>
      </c>
      <c r="J42" s="62" t="s">
        <v>555</v>
      </c>
      <c r="K42" s="62"/>
      <c r="L42" s="437"/>
      <c r="M42" s="437"/>
      <c r="N42" s="62"/>
      <c r="O42" s="62"/>
      <c r="P42" s="446"/>
      <c r="Q42" s="446"/>
      <c r="R42" s="446"/>
      <c r="S42" s="446"/>
      <c r="T42" s="438"/>
      <c r="U42" s="82">
        <f t="shared" si="0"/>
        <v>0</v>
      </c>
      <c r="V42" s="82"/>
      <c r="W42" s="463">
        <f t="shared" si="3"/>
        <v>0</v>
      </c>
      <c r="X42" s="453" t="str">
        <f t="shared" si="4"/>
        <v>-</v>
      </c>
    </row>
    <row r="43" s="425" customFormat="1" ht="50.1" customHeight="1" spans="2:24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83" t="s">
        <v>487</v>
      </c>
      <c r="J43" s="83" t="s">
        <v>556</v>
      </c>
      <c r="K43" s="79"/>
      <c r="L43" s="443"/>
      <c r="M43" s="443"/>
      <c r="N43" s="79"/>
      <c r="O43" s="79"/>
      <c r="P43" s="447"/>
      <c r="Q43" s="447"/>
      <c r="R43" s="447"/>
      <c r="S43" s="447"/>
      <c r="T43" s="444"/>
      <c r="U43" s="82">
        <f t="shared" si="0"/>
        <v>0</v>
      </c>
      <c r="V43" s="82"/>
      <c r="W43" s="463">
        <f t="shared" si="3"/>
        <v>0</v>
      </c>
      <c r="X43" s="453" t="str">
        <f t="shared" si="4"/>
        <v>-</v>
      </c>
    </row>
    <row r="44" s="425" customFormat="1" ht="50.1" customHeight="1" spans="2:24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84" t="s">
        <v>487</v>
      </c>
      <c r="J44" s="65" t="s">
        <v>557</v>
      </c>
      <c r="K44" s="65"/>
      <c r="L44" s="439"/>
      <c r="M44" s="439"/>
      <c r="N44" s="65"/>
      <c r="O44" s="65"/>
      <c r="P44" s="448"/>
      <c r="Q44" s="448"/>
      <c r="R44" s="448"/>
      <c r="S44" s="448"/>
      <c r="T44" s="440"/>
      <c r="U44" s="84">
        <f t="shared" si="0"/>
        <v>0</v>
      </c>
      <c r="V44" s="84"/>
      <c r="W44" s="468">
        <f t="shared" si="3"/>
        <v>0</v>
      </c>
      <c r="X44" s="456" t="str">
        <f t="shared" si="4"/>
        <v>-</v>
      </c>
    </row>
    <row r="45" s="425" customFormat="1" ht="50.1" customHeight="1" spans="2:24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68" t="s">
        <v>487</v>
      </c>
      <c r="J45" s="67" t="s">
        <v>558</v>
      </c>
      <c r="K45" s="67"/>
      <c r="L45" s="441"/>
      <c r="M45" s="441"/>
      <c r="N45" s="67"/>
      <c r="O45" s="67"/>
      <c r="P45" s="445"/>
      <c r="Q45" s="445"/>
      <c r="R45" s="445"/>
      <c r="S45" s="445"/>
      <c r="T45" s="442"/>
      <c r="U45" s="68">
        <f t="shared" si="0"/>
        <v>0</v>
      </c>
      <c r="V45" s="68"/>
      <c r="W45" s="461">
        <f t="shared" si="3"/>
        <v>0</v>
      </c>
      <c r="X45" s="459" t="str">
        <f t="shared" si="4"/>
        <v>-</v>
      </c>
    </row>
    <row r="46" s="425" customFormat="1" ht="50.1" customHeight="1" spans="2:24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82" t="s">
        <v>487</v>
      </c>
      <c r="J46" s="62" t="s">
        <v>559</v>
      </c>
      <c r="K46" s="62"/>
      <c r="L46" s="437"/>
      <c r="M46" s="437"/>
      <c r="N46" s="62"/>
      <c r="O46" s="62"/>
      <c r="P46" s="446"/>
      <c r="Q46" s="446"/>
      <c r="R46" s="446"/>
      <c r="S46" s="446"/>
      <c r="T46" s="438"/>
      <c r="U46" s="82">
        <f t="shared" si="0"/>
        <v>0</v>
      </c>
      <c r="V46" s="82"/>
      <c r="W46" s="463">
        <f t="shared" si="3"/>
        <v>0</v>
      </c>
      <c r="X46" s="453" t="str">
        <f t="shared" si="4"/>
        <v>-</v>
      </c>
    </row>
    <row r="47" s="425" customFormat="1" ht="50.1" customHeight="1" spans="2:24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83" t="s">
        <v>487</v>
      </c>
      <c r="J47" s="83" t="s">
        <v>560</v>
      </c>
      <c r="K47" s="79"/>
      <c r="L47" s="443"/>
      <c r="M47" s="443"/>
      <c r="N47" s="79"/>
      <c r="O47" s="79"/>
      <c r="P47" s="447"/>
      <c r="Q47" s="447"/>
      <c r="R47" s="447"/>
      <c r="S47" s="447"/>
      <c r="T47" s="444"/>
      <c r="U47" s="82">
        <f t="shared" si="0"/>
        <v>0</v>
      </c>
      <c r="V47" s="82"/>
      <c r="W47" s="463">
        <f t="shared" si="3"/>
        <v>0</v>
      </c>
      <c r="X47" s="453" t="str">
        <f t="shared" si="4"/>
        <v>-</v>
      </c>
    </row>
    <row r="48" s="425" customFormat="1" ht="50.1" customHeight="1" spans="2:24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84" t="s">
        <v>487</v>
      </c>
      <c r="J48" s="65" t="s">
        <v>561</v>
      </c>
      <c r="K48" s="65"/>
      <c r="L48" s="439"/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0</v>
      </c>
      <c r="V48" s="84"/>
      <c r="W48" s="468">
        <f t="shared" si="3"/>
        <v>0</v>
      </c>
      <c r="X48" s="456" t="str">
        <f t="shared" si="4"/>
        <v>-</v>
      </c>
    </row>
    <row r="49" s="425" customFormat="1" ht="50.1" customHeight="1" spans="2:24">
      <c r="B49" s="59" t="s">
        <v>562</v>
      </c>
      <c r="C49" s="59" t="s">
        <v>483</v>
      </c>
      <c r="D49" s="60" t="s">
        <v>563</v>
      </c>
      <c r="E49" s="66"/>
      <c r="F49" s="68" t="s">
        <v>16</v>
      </c>
      <c r="G49" s="68" t="s">
        <v>485</v>
      </c>
      <c r="H49" s="68" t="s">
        <v>486</v>
      </c>
      <c r="I49" s="87" t="s">
        <v>487</v>
      </c>
      <c r="J49" s="67" t="s">
        <v>564</v>
      </c>
      <c r="K49" s="67"/>
      <c r="L49" s="441"/>
      <c r="M49" s="441"/>
      <c r="N49" s="67"/>
      <c r="O49" s="67"/>
      <c r="P49" s="445"/>
      <c r="Q49" s="445"/>
      <c r="R49" s="445"/>
      <c r="S49" s="445"/>
      <c r="T49" s="442"/>
      <c r="U49" s="68">
        <f t="shared" si="0"/>
        <v>0</v>
      </c>
      <c r="V49" s="68"/>
      <c r="W49" s="461">
        <f t="shared" si="3"/>
        <v>0</v>
      </c>
      <c r="X49" s="459" t="str">
        <f t="shared" si="4"/>
        <v>-</v>
      </c>
    </row>
    <row r="50" s="425" customFormat="1" ht="50.1" customHeight="1" spans="2:24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82" t="s">
        <v>487</v>
      </c>
      <c r="J50" s="62" t="s">
        <v>565</v>
      </c>
      <c r="K50" s="62"/>
      <c r="L50" s="437"/>
      <c r="M50" s="437"/>
      <c r="N50" s="62"/>
      <c r="O50" s="62"/>
      <c r="P50" s="446"/>
      <c r="Q50" s="446"/>
      <c r="R50" s="446"/>
      <c r="S50" s="446"/>
      <c r="T50" s="438"/>
      <c r="U50" s="82">
        <f t="shared" si="0"/>
        <v>0</v>
      </c>
      <c r="V50" s="82"/>
      <c r="W50" s="463">
        <f t="shared" si="3"/>
        <v>0</v>
      </c>
      <c r="X50" s="453" t="str">
        <f t="shared" si="4"/>
        <v>-</v>
      </c>
    </row>
    <row r="51" s="425" customFormat="1" ht="50.1" customHeight="1" spans="2:24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83" t="s">
        <v>487</v>
      </c>
      <c r="J51" s="83" t="s">
        <v>566</v>
      </c>
      <c r="K51" s="79"/>
      <c r="L51" s="443"/>
      <c r="M51" s="443"/>
      <c r="N51" s="79"/>
      <c r="O51" s="79"/>
      <c r="P51" s="447"/>
      <c r="Q51" s="447"/>
      <c r="R51" s="447"/>
      <c r="S51" s="447"/>
      <c r="T51" s="444"/>
      <c r="U51" s="82">
        <f t="shared" si="0"/>
        <v>0</v>
      </c>
      <c r="V51" s="82"/>
      <c r="W51" s="463">
        <f t="shared" si="3"/>
        <v>0</v>
      </c>
      <c r="X51" s="453" t="str">
        <f t="shared" si="4"/>
        <v>-</v>
      </c>
    </row>
    <row r="52" s="425" customFormat="1" ht="50.1" customHeight="1" spans="2:24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84" t="s">
        <v>487</v>
      </c>
      <c r="J52" s="65" t="s">
        <v>567</v>
      </c>
      <c r="K52" s="65"/>
      <c r="L52" s="439"/>
      <c r="M52" s="439"/>
      <c r="N52" s="65"/>
      <c r="O52" s="65"/>
      <c r="P52" s="448"/>
      <c r="Q52" s="448"/>
      <c r="R52" s="448"/>
      <c r="S52" s="448"/>
      <c r="T52" s="440"/>
      <c r="U52" s="84">
        <f t="shared" si="0"/>
        <v>0</v>
      </c>
      <c r="V52" s="84"/>
      <c r="W52" s="468">
        <f t="shared" si="3"/>
        <v>0</v>
      </c>
      <c r="X52" s="456" t="str">
        <f t="shared" si="4"/>
        <v>-</v>
      </c>
    </row>
    <row r="53" s="425" customFormat="1" ht="50.1" customHeight="1" spans="2:24">
      <c r="B53" s="59" t="s">
        <v>568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86" t="s">
        <v>487</v>
      </c>
      <c r="J53" s="67" t="s">
        <v>569</v>
      </c>
      <c r="K53" s="67"/>
      <c r="L53" s="441"/>
      <c r="M53" s="441"/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</row>
    <row r="54" s="425" customFormat="1" ht="50.1" customHeight="1" spans="2:24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62" t="s">
        <v>487</v>
      </c>
      <c r="J54" s="62" t="s">
        <v>570</v>
      </c>
      <c r="K54" s="62"/>
      <c r="L54" s="437"/>
      <c r="M54" s="437"/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</row>
    <row r="55" s="425" customFormat="1" ht="50.1" customHeight="1" spans="2:24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15" t="s">
        <v>500</v>
      </c>
      <c r="J55" s="79" t="s">
        <v>571</v>
      </c>
      <c r="K55" s="79"/>
      <c r="L55" s="443"/>
      <c r="M55" s="443"/>
      <c r="N55" s="79"/>
      <c r="O55" s="79"/>
      <c r="P55" s="444"/>
      <c r="Q55" s="444"/>
      <c r="R55" s="444"/>
      <c r="S55" s="444"/>
      <c r="T55" s="444"/>
      <c r="U55" s="464">
        <f t="shared" si="0"/>
        <v>0</v>
      </c>
      <c r="V55" s="83"/>
      <c r="W55" s="465">
        <f t="shared" si="5"/>
        <v>0</v>
      </c>
      <c r="X55" s="466" t="str">
        <f t="shared" si="6"/>
        <v>-</v>
      </c>
    </row>
    <row r="56" s="425" customFormat="1" ht="50.1" customHeight="1" spans="2:24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19" t="s">
        <v>500</v>
      </c>
      <c r="J56" s="65" t="s">
        <v>572</v>
      </c>
      <c r="K56" s="65"/>
      <c r="L56" s="439"/>
      <c r="M56" s="439"/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</row>
    <row r="57" s="425" customFormat="1" ht="50.1" customHeight="1" spans="2:24">
      <c r="B57" s="59" t="s">
        <v>573</v>
      </c>
      <c r="C57" s="72" t="s">
        <v>519</v>
      </c>
      <c r="D57" s="73" t="s">
        <v>574</v>
      </c>
      <c r="E57" s="66"/>
      <c r="F57" s="67" t="s">
        <v>16</v>
      </c>
      <c r="G57" s="67" t="s">
        <v>485</v>
      </c>
      <c r="H57" s="67" t="s">
        <v>520</v>
      </c>
      <c r="I57" s="67" t="s">
        <v>487</v>
      </c>
      <c r="J57" s="67" t="s">
        <v>575</v>
      </c>
      <c r="K57" s="67"/>
      <c r="L57" s="441"/>
      <c r="M57" s="441"/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</row>
    <row r="58" s="425" customFormat="1" ht="50.1" customHeight="1" spans="2:24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62" t="s">
        <v>487</v>
      </c>
      <c r="J58" s="62" t="s">
        <v>576</v>
      </c>
      <c r="K58" s="62"/>
      <c r="L58" s="437"/>
      <c r="M58" s="437"/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</row>
    <row r="59" s="425" customFormat="1" ht="50.1" customHeight="1" spans="2:24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15" t="s">
        <v>500</v>
      </c>
      <c r="J59" s="79" t="s">
        <v>577</v>
      </c>
      <c r="K59" s="79"/>
      <c r="L59" s="443"/>
      <c r="M59" s="443"/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</row>
    <row r="60" s="425" customFormat="1" ht="50.1" customHeight="1" spans="2:24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19" t="s">
        <v>500</v>
      </c>
      <c r="J60" s="65" t="s">
        <v>578</v>
      </c>
      <c r="K60" s="65"/>
      <c r="L60" s="439"/>
      <c r="M60" s="439"/>
      <c r="N60" s="65"/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</row>
    <row r="61" s="425" customFormat="1" ht="50.1" customHeight="1" spans="2:24">
      <c r="B61" s="59" t="s">
        <v>579</v>
      </c>
      <c r="C61" s="59" t="s">
        <v>483</v>
      </c>
      <c r="D61" s="60" t="s">
        <v>580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86" t="s">
        <v>581</v>
      </c>
      <c r="K61" s="86"/>
      <c r="L61" s="449"/>
      <c r="M61" s="449"/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</row>
    <row r="62" s="425" customFormat="1" ht="50.1" customHeight="1" spans="2:24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62" t="s">
        <v>582</v>
      </c>
      <c r="K62" s="62"/>
      <c r="L62" s="437"/>
      <c r="M62" s="437"/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</row>
    <row r="63" s="425" customFormat="1" ht="50.1" customHeight="1" spans="2:24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65" t="s">
        <v>583</v>
      </c>
      <c r="K63" s="65"/>
      <c r="L63" s="439"/>
      <c r="M63" s="439"/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</row>
    <row r="64" s="425" customFormat="1" ht="50.1" customHeight="1" spans="2:24">
      <c r="B64" s="59" t="s">
        <v>584</v>
      </c>
      <c r="C64" s="59" t="s">
        <v>483</v>
      </c>
      <c r="D64" s="60" t="s">
        <v>585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67" t="s">
        <v>586</v>
      </c>
      <c r="K64" s="67"/>
      <c r="L64" s="441"/>
      <c r="M64" s="441"/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</row>
    <row r="65" s="425" customFormat="1" ht="50.1" customHeight="1" spans="2:24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62" t="s">
        <v>587</v>
      </c>
      <c r="K65" s="62"/>
      <c r="L65" s="437"/>
      <c r="M65" s="437"/>
      <c r="N65" s="62"/>
      <c r="O65" s="62"/>
      <c r="P65" s="446"/>
      <c r="Q65" s="446"/>
      <c r="R65" s="446"/>
      <c r="S65" s="446"/>
      <c r="T65" s="438"/>
      <c r="U65" s="62">
        <f t="shared" si="0"/>
        <v>0</v>
      </c>
      <c r="V65" s="82"/>
      <c r="W65" s="62">
        <f t="shared" si="5"/>
        <v>0</v>
      </c>
      <c r="X65" s="453" t="str">
        <f t="shared" si="6"/>
        <v>-</v>
      </c>
    </row>
    <row r="66" s="425" customFormat="1" ht="50.1" customHeight="1" spans="2:24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65" t="s">
        <v>588</v>
      </c>
      <c r="K66" s="65"/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</row>
    <row r="67" s="425" customFormat="1" ht="50.1" customHeight="1" spans="2:24">
      <c r="B67" s="59" t="s">
        <v>589</v>
      </c>
      <c r="C67" s="59" t="s">
        <v>483</v>
      </c>
      <c r="D67" s="60" t="s">
        <v>590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67" t="s">
        <v>591</v>
      </c>
      <c r="K67" s="67"/>
      <c r="L67" s="441"/>
      <c r="M67" s="441"/>
      <c r="N67" s="67"/>
      <c r="O67" s="67"/>
      <c r="P67" s="445"/>
      <c r="Q67" s="445"/>
      <c r="R67" s="445"/>
      <c r="S67" s="445"/>
      <c r="T67" s="442"/>
      <c r="U67" s="68">
        <f t="shared" si="0"/>
        <v>0</v>
      </c>
      <c r="V67" s="68"/>
      <c r="W67" s="67">
        <f t="shared" si="5"/>
        <v>0</v>
      </c>
      <c r="X67" s="459" t="str">
        <f t="shared" si="6"/>
        <v>-</v>
      </c>
    </row>
    <row r="68" s="425" customFormat="1" ht="50.1" customHeight="1" spans="2:24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62" t="s">
        <v>592</v>
      </c>
      <c r="K68" s="62"/>
      <c r="L68" s="437"/>
      <c r="M68" s="437"/>
      <c r="N68" s="62"/>
      <c r="O68" s="62"/>
      <c r="P68" s="446"/>
      <c r="Q68" s="446"/>
      <c r="R68" s="446"/>
      <c r="S68" s="446"/>
      <c r="T68" s="438"/>
      <c r="U68" s="62">
        <f t="shared" ref="U68:U131" si="11">IF($A$1="补货",L68+N68+O68,L68)</f>
        <v>0</v>
      </c>
      <c r="V68" s="82"/>
      <c r="W68" s="62">
        <f t="shared" si="5"/>
        <v>0</v>
      </c>
      <c r="X68" s="453" t="str">
        <f t="shared" si="6"/>
        <v>-</v>
      </c>
    </row>
    <row r="69" s="425" customFormat="1" ht="50.1" customHeight="1" spans="2:24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65" t="s">
        <v>593</v>
      </c>
      <c r="K69" s="65"/>
      <c r="L69" s="439"/>
      <c r="M69" s="439"/>
      <c r="N69" s="65"/>
      <c r="O69" s="65"/>
      <c r="P69" s="448"/>
      <c r="Q69" s="448"/>
      <c r="R69" s="448"/>
      <c r="S69" s="448"/>
      <c r="T69" s="440"/>
      <c r="U69" s="84">
        <f t="shared" si="11"/>
        <v>0</v>
      </c>
      <c r="V69" s="84"/>
      <c r="W69" s="65">
        <f t="shared" si="5"/>
        <v>0</v>
      </c>
      <c r="X69" s="456" t="str">
        <f t="shared" si="6"/>
        <v>-</v>
      </c>
    </row>
    <row r="70" s="425" customFormat="1" ht="50.1" customHeight="1" spans="2:24">
      <c r="B70" s="59" t="s">
        <v>594</v>
      </c>
      <c r="C70" s="59" t="s">
        <v>483</v>
      </c>
      <c r="D70" s="60" t="s">
        <v>595</v>
      </c>
      <c r="E70" s="66"/>
      <c r="F70" s="95" t="s">
        <v>16</v>
      </c>
      <c r="G70" s="95" t="s">
        <v>596</v>
      </c>
      <c r="H70" s="95" t="s">
        <v>597</v>
      </c>
      <c r="I70" s="144" t="s">
        <v>487</v>
      </c>
      <c r="J70" s="67" t="s">
        <v>598</v>
      </c>
      <c r="K70" s="67"/>
      <c r="L70" s="441"/>
      <c r="M70" s="441"/>
      <c r="N70" s="67"/>
      <c r="O70" s="67"/>
      <c r="P70" s="442"/>
      <c r="Q70" s="442"/>
      <c r="R70" s="442"/>
      <c r="S70" s="442"/>
      <c r="T70" s="442"/>
      <c r="U70" s="457">
        <f t="shared" si="11"/>
        <v>0</v>
      </c>
      <c r="V70" s="68"/>
      <c r="W70" s="458">
        <f t="shared" si="5"/>
        <v>0</v>
      </c>
      <c r="X70" s="459" t="str">
        <f t="shared" si="6"/>
        <v>-</v>
      </c>
    </row>
    <row r="71" s="425" customFormat="1" ht="50.1" customHeight="1" spans="2:24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62" t="s">
        <v>599</v>
      </c>
      <c r="K71" s="62"/>
      <c r="L71" s="437"/>
      <c r="M71" s="437"/>
      <c r="N71" s="62"/>
      <c r="O71" s="62"/>
      <c r="P71" s="438"/>
      <c r="Q71" s="438"/>
      <c r="R71" s="438"/>
      <c r="S71" s="438"/>
      <c r="T71" s="438"/>
      <c r="U71" s="452">
        <f t="shared" si="11"/>
        <v>0</v>
      </c>
      <c r="V71" s="82"/>
      <c r="W71" s="452">
        <f t="shared" si="5"/>
        <v>0</v>
      </c>
      <c r="X71" s="453" t="str">
        <f t="shared" si="6"/>
        <v>-</v>
      </c>
    </row>
    <row r="72" s="425" customFormat="1" ht="50.1" customHeight="1" spans="2:24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62" t="s">
        <v>600</v>
      </c>
      <c r="K72" s="62"/>
      <c r="L72" s="437"/>
      <c r="M72" s="437"/>
      <c r="N72" s="62"/>
      <c r="O72" s="62"/>
      <c r="P72" s="438"/>
      <c r="Q72" s="438"/>
      <c r="R72" s="438"/>
      <c r="S72" s="438"/>
      <c r="T72" s="438"/>
      <c r="U72" s="452">
        <f t="shared" si="11"/>
        <v>0</v>
      </c>
      <c r="V72" s="82"/>
      <c r="W72" s="452">
        <f t="shared" si="5"/>
        <v>0</v>
      </c>
      <c r="X72" s="453" t="str">
        <f t="shared" si="6"/>
        <v>-</v>
      </c>
    </row>
    <row r="73" s="425" customFormat="1" ht="50.1" customHeight="1" spans="2:24">
      <c r="B73" s="63"/>
      <c r="C73" s="63"/>
      <c r="D73" s="64"/>
      <c r="E73" s="61"/>
      <c r="F73" s="94" t="s">
        <v>19</v>
      </c>
      <c r="G73" s="94" t="s">
        <v>514</v>
      </c>
      <c r="H73" s="94" t="s">
        <v>601</v>
      </c>
      <c r="I73" s="202" t="s">
        <v>500</v>
      </c>
      <c r="J73" s="62" t="s">
        <v>602</v>
      </c>
      <c r="K73" s="62"/>
      <c r="L73" s="437"/>
      <c r="M73" s="437"/>
      <c r="N73" s="62"/>
      <c r="O73" s="62"/>
      <c r="P73" s="438"/>
      <c r="Q73" s="438"/>
      <c r="R73" s="438"/>
      <c r="S73" s="438"/>
      <c r="T73" s="438"/>
      <c r="U73" s="452">
        <f t="shared" si="11"/>
        <v>0</v>
      </c>
      <c r="V73" s="82"/>
      <c r="W73" s="452">
        <f t="shared" si="5"/>
        <v>0</v>
      </c>
      <c r="X73" s="453" t="str">
        <f t="shared" si="6"/>
        <v>-</v>
      </c>
    </row>
    <row r="74" s="425" customFormat="1" ht="50.1" customHeight="1" spans="2:24">
      <c r="B74" s="71"/>
      <c r="C74" s="71"/>
      <c r="D74" s="69"/>
      <c r="E74" s="70"/>
      <c r="F74" s="81" t="s">
        <v>20</v>
      </c>
      <c r="G74" s="81" t="s">
        <v>516</v>
      </c>
      <c r="H74" s="81" t="s">
        <v>603</v>
      </c>
      <c r="I74" s="203" t="s">
        <v>500</v>
      </c>
      <c r="J74" s="65" t="s">
        <v>604</v>
      </c>
      <c r="K74" s="65"/>
      <c r="L74" s="439"/>
      <c r="M74" s="439"/>
      <c r="N74" s="65"/>
      <c r="O74" s="65"/>
      <c r="P74" s="440"/>
      <c r="Q74" s="440"/>
      <c r="R74" s="440"/>
      <c r="S74" s="440"/>
      <c r="T74" s="440"/>
      <c r="U74" s="454">
        <f t="shared" si="11"/>
        <v>0</v>
      </c>
      <c r="V74" s="84"/>
      <c r="W74" s="455">
        <f t="shared" si="5"/>
        <v>0</v>
      </c>
      <c r="X74" s="456" t="str">
        <f t="shared" si="6"/>
        <v>-</v>
      </c>
    </row>
    <row r="75" s="427" customFormat="1" ht="50.1" customHeight="1" spans="2:26">
      <c r="B75" s="59" t="s">
        <v>605</v>
      </c>
      <c r="C75" s="59" t="s">
        <v>483</v>
      </c>
      <c r="D75" s="60" t="s">
        <v>606</v>
      </c>
      <c r="E75" s="66"/>
      <c r="F75" s="157" t="s">
        <v>16</v>
      </c>
      <c r="G75" s="157" t="s">
        <v>485</v>
      </c>
      <c r="H75" s="157" t="s">
        <v>486</v>
      </c>
      <c r="I75" s="161" t="s">
        <v>487</v>
      </c>
      <c r="J75" s="67" t="s">
        <v>607</v>
      </c>
      <c r="K75" s="67"/>
      <c r="L75" s="441"/>
      <c r="M75" s="441"/>
      <c r="N75" s="67"/>
      <c r="O75" s="67"/>
      <c r="P75" s="473"/>
      <c r="Q75" s="473"/>
      <c r="R75" s="473"/>
      <c r="S75" s="473"/>
      <c r="T75" s="481"/>
      <c r="U75" s="68">
        <f t="shared" si="11"/>
        <v>0</v>
      </c>
      <c r="V75" s="157"/>
      <c r="W75" s="461">
        <f t="shared" si="5"/>
        <v>0</v>
      </c>
      <c r="X75" s="459" t="str">
        <f t="shared" si="6"/>
        <v>-</v>
      </c>
      <c r="Z75" s="425"/>
    </row>
    <row r="76" s="425" customFormat="1" ht="50.1" customHeight="1" spans="2:24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158" t="s">
        <v>487</v>
      </c>
      <c r="J76" s="62" t="s">
        <v>608</v>
      </c>
      <c r="K76" s="62"/>
      <c r="L76" s="437"/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0</v>
      </c>
      <c r="V76" s="82"/>
      <c r="W76" s="463">
        <f t="shared" si="5"/>
        <v>0</v>
      </c>
      <c r="X76" s="453" t="str">
        <f t="shared" si="6"/>
        <v>-</v>
      </c>
    </row>
    <row r="77" s="425" customFormat="1" ht="50.1" customHeight="1" spans="2:24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159" t="s">
        <v>487</v>
      </c>
      <c r="J77" s="83" t="s">
        <v>609</v>
      </c>
      <c r="K77" s="79"/>
      <c r="L77" s="443"/>
      <c r="M77" s="443"/>
      <c r="N77" s="79"/>
      <c r="O77" s="79"/>
      <c r="P77" s="475"/>
      <c r="Q77" s="475"/>
      <c r="R77" s="475"/>
      <c r="S77" s="475"/>
      <c r="T77" s="483"/>
      <c r="U77" s="82">
        <f t="shared" si="11"/>
        <v>0</v>
      </c>
      <c r="V77" s="82"/>
      <c r="W77" s="463">
        <f t="shared" si="5"/>
        <v>0</v>
      </c>
      <c r="X77" s="453" t="str">
        <f t="shared" si="6"/>
        <v>-</v>
      </c>
    </row>
    <row r="78" s="425" customFormat="1" ht="50.1" customHeight="1" spans="2:24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160" t="s">
        <v>487</v>
      </c>
      <c r="J78" s="65" t="s">
        <v>610</v>
      </c>
      <c r="K78" s="65"/>
      <c r="L78" s="439"/>
      <c r="M78" s="439"/>
      <c r="N78" s="65"/>
      <c r="O78" s="65"/>
      <c r="P78" s="476"/>
      <c r="Q78" s="476"/>
      <c r="R78" s="476"/>
      <c r="S78" s="476"/>
      <c r="T78" s="485"/>
      <c r="U78" s="84">
        <f t="shared" si="11"/>
        <v>0</v>
      </c>
      <c r="V78" s="84"/>
      <c r="W78" s="468">
        <f t="shared" si="5"/>
        <v>0</v>
      </c>
      <c r="X78" s="456" t="str">
        <f t="shared" si="6"/>
        <v>-</v>
      </c>
    </row>
    <row r="79" s="425" customFormat="1" ht="50.1" customHeight="1" spans="2:24">
      <c r="B79" s="63"/>
      <c r="C79" s="63"/>
      <c r="D79" s="60" t="s">
        <v>611</v>
      </c>
      <c r="E79" s="66"/>
      <c r="F79" s="161" t="s">
        <v>16</v>
      </c>
      <c r="G79" s="161" t="s">
        <v>485</v>
      </c>
      <c r="H79" s="161" t="s">
        <v>486</v>
      </c>
      <c r="I79" s="161" t="s">
        <v>487</v>
      </c>
      <c r="J79" s="86" t="s">
        <v>612</v>
      </c>
      <c r="K79" s="86"/>
      <c r="L79" s="449"/>
      <c r="M79" s="449"/>
      <c r="N79" s="86"/>
      <c r="O79" s="86"/>
      <c r="P79" s="477"/>
      <c r="Q79" s="477"/>
      <c r="R79" s="477"/>
      <c r="S79" s="477"/>
      <c r="T79" s="493"/>
      <c r="U79" s="87">
        <f t="shared" si="11"/>
        <v>0</v>
      </c>
      <c r="V79" s="87"/>
      <c r="W79" s="469">
        <f t="shared" si="5"/>
        <v>0</v>
      </c>
      <c r="X79" s="470" t="str">
        <f t="shared" si="6"/>
        <v>-</v>
      </c>
    </row>
    <row r="80" s="425" customFormat="1" ht="50.1" customHeight="1" spans="2:24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158" t="s">
        <v>487</v>
      </c>
      <c r="J80" s="478" t="s">
        <v>613</v>
      </c>
      <c r="K80" s="478"/>
      <c r="L80" s="437"/>
      <c r="M80" s="437"/>
      <c r="N80" s="478"/>
      <c r="O80" s="478"/>
      <c r="P80" s="474"/>
      <c r="Q80" s="474"/>
      <c r="R80" s="474"/>
      <c r="S80" s="474"/>
      <c r="T80" s="482"/>
      <c r="U80" s="82">
        <f t="shared" si="11"/>
        <v>0</v>
      </c>
      <c r="V80" s="82"/>
      <c r="W80" s="463">
        <f t="shared" si="5"/>
        <v>0</v>
      </c>
      <c r="X80" s="453" t="str">
        <f t="shared" si="6"/>
        <v>-</v>
      </c>
    </row>
    <row r="81" s="425" customFormat="1" ht="50.1" customHeight="1" spans="2:24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159" t="s">
        <v>487</v>
      </c>
      <c r="J81" s="479" t="s">
        <v>614</v>
      </c>
      <c r="K81" s="480"/>
      <c r="L81" s="443"/>
      <c r="M81" s="443"/>
      <c r="N81" s="480"/>
      <c r="O81" s="480"/>
      <c r="P81" s="475"/>
      <c r="Q81" s="475"/>
      <c r="R81" s="475"/>
      <c r="S81" s="475"/>
      <c r="T81" s="483"/>
      <c r="U81" s="82">
        <f t="shared" si="11"/>
        <v>0</v>
      </c>
      <c r="V81" s="82"/>
      <c r="W81" s="463">
        <f t="shared" si="5"/>
        <v>0</v>
      </c>
      <c r="X81" s="453" t="str">
        <f t="shared" si="6"/>
        <v>-</v>
      </c>
    </row>
    <row r="82" s="425" customFormat="1" ht="50.1" customHeight="1" spans="2:24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159" t="s">
        <v>487</v>
      </c>
      <c r="J82" s="65" t="s">
        <v>615</v>
      </c>
      <c r="K82" s="65"/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</row>
    <row r="83" s="425" customFormat="1" ht="50.1" customHeight="1" spans="2:24">
      <c r="B83" s="59" t="s">
        <v>616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67" t="s">
        <v>617</v>
      </c>
      <c r="K83" s="67"/>
      <c r="L83" s="441"/>
      <c r="M83" s="441"/>
      <c r="N83" s="67"/>
      <c r="O83" s="67"/>
      <c r="P83" s="481"/>
      <c r="Q83" s="481"/>
      <c r="R83" s="481"/>
      <c r="S83" s="481"/>
      <c r="T83" s="481"/>
      <c r="U83" s="460">
        <f t="shared" si="11"/>
        <v>0</v>
      </c>
      <c r="V83" s="68"/>
      <c r="W83" s="461">
        <f t="shared" si="5"/>
        <v>0</v>
      </c>
      <c r="X83" s="459" t="str">
        <f t="shared" si="6"/>
        <v>-</v>
      </c>
    </row>
    <row r="84" s="425" customFormat="1" ht="50.1" customHeight="1" spans="2:24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62" t="s">
        <v>618</v>
      </c>
      <c r="K84" s="62"/>
      <c r="L84" s="437"/>
      <c r="M84" s="437"/>
      <c r="N84" s="62"/>
      <c r="O84" s="62"/>
      <c r="P84" s="482"/>
      <c r="Q84" s="482"/>
      <c r="R84" s="482"/>
      <c r="S84" s="482"/>
      <c r="T84" s="482"/>
      <c r="U84" s="462">
        <f t="shared" si="11"/>
        <v>0</v>
      </c>
      <c r="V84" s="82"/>
      <c r="W84" s="463">
        <f t="shared" si="5"/>
        <v>0</v>
      </c>
      <c r="X84" s="453" t="str">
        <f t="shared" si="6"/>
        <v>-</v>
      </c>
    </row>
    <row r="85" s="425" customFormat="1" ht="50.1" customHeight="1" spans="2:24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480" t="s">
        <v>619</v>
      </c>
      <c r="K85" s="480"/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</row>
    <row r="86" s="425" customFormat="1" ht="50.1" customHeight="1" spans="2:24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484" t="s">
        <v>620</v>
      </c>
      <c r="K86" s="484"/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</row>
    <row r="87" s="425" customFormat="1" ht="50.1" customHeight="1" spans="2:24">
      <c r="B87" s="59" t="s">
        <v>621</v>
      </c>
      <c r="C87" s="59" t="s">
        <v>519</v>
      </c>
      <c r="D87" s="60" t="s">
        <v>622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67" t="s">
        <v>623</v>
      </c>
      <c r="K87" s="67"/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</row>
    <row r="88" s="425" customFormat="1" ht="50.1" customHeight="1" spans="2:24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62" t="s">
        <v>624</v>
      </c>
      <c r="K88" s="62"/>
      <c r="L88" s="437"/>
      <c r="M88" s="437"/>
      <c r="N88" s="62"/>
      <c r="O88" s="62"/>
      <c r="P88" s="482"/>
      <c r="Q88" s="482"/>
      <c r="R88" s="482"/>
      <c r="S88" s="482"/>
      <c r="T88" s="482"/>
      <c r="U88" s="452">
        <f t="shared" si="11"/>
        <v>0</v>
      </c>
      <c r="V88" s="82"/>
      <c r="W88" s="452">
        <f t="shared" ref="W88:W95" si="13">U88+V88</f>
        <v>0</v>
      </c>
      <c r="X88" s="453" t="str">
        <f t="shared" si="12"/>
        <v>-</v>
      </c>
    </row>
    <row r="89" s="425" customFormat="1" ht="50.1" customHeight="1" spans="2:24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65" t="s">
        <v>625</v>
      </c>
      <c r="K89" s="65"/>
      <c r="L89" s="439"/>
      <c r="M89" s="439"/>
      <c r="N89" s="65"/>
      <c r="O89" s="65"/>
      <c r="P89" s="485"/>
      <c r="Q89" s="485"/>
      <c r="R89" s="485"/>
      <c r="S89" s="485"/>
      <c r="T89" s="485"/>
      <c r="U89" s="454">
        <f t="shared" si="11"/>
        <v>0</v>
      </c>
      <c r="V89" s="84"/>
      <c r="W89" s="455">
        <f t="shared" si="13"/>
        <v>0</v>
      </c>
      <c r="X89" s="456" t="str">
        <f t="shared" si="12"/>
        <v>-</v>
      </c>
    </row>
    <row r="90" s="425" customFormat="1" ht="50.1" customHeight="1" spans="2:24">
      <c r="B90" s="59" t="s">
        <v>626</v>
      </c>
      <c r="C90" s="59" t="s">
        <v>519</v>
      </c>
      <c r="D90" s="60" t="s">
        <v>627</v>
      </c>
      <c r="E90" s="66"/>
      <c r="F90" s="95" t="s">
        <v>16</v>
      </c>
      <c r="G90" s="95" t="s">
        <v>512</v>
      </c>
      <c r="H90" s="95" t="s">
        <v>490</v>
      </c>
      <c r="I90" s="486" t="s">
        <v>500</v>
      </c>
      <c r="J90" s="67" t="s">
        <v>628</v>
      </c>
      <c r="K90" s="67"/>
      <c r="L90" s="441"/>
      <c r="M90" s="441"/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</row>
    <row r="91" s="425" customFormat="1" ht="50.1" customHeight="1" spans="2:24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487" t="s">
        <v>500</v>
      </c>
      <c r="J91" s="62" t="s">
        <v>629</v>
      </c>
      <c r="K91" s="62"/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</row>
    <row r="92" s="425" customFormat="1" ht="50.1" customHeight="1" spans="2:24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214" t="s">
        <v>500</v>
      </c>
      <c r="J92" s="65" t="s">
        <v>630</v>
      </c>
      <c r="K92" s="65"/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</row>
    <row r="93" s="427" customFormat="1" ht="50.1" customHeight="1" spans="2:26">
      <c r="B93" s="59" t="s">
        <v>631</v>
      </c>
      <c r="C93" s="59" t="s">
        <v>519</v>
      </c>
      <c r="D93" s="162" t="s">
        <v>632</v>
      </c>
      <c r="E93" s="163"/>
      <c r="F93" s="95" t="s">
        <v>16</v>
      </c>
      <c r="G93" s="95" t="s">
        <v>485</v>
      </c>
      <c r="H93" s="95" t="s">
        <v>490</v>
      </c>
      <c r="I93" s="488" t="s">
        <v>500</v>
      </c>
      <c r="J93" s="67" t="s">
        <v>633</v>
      </c>
      <c r="K93" s="67"/>
      <c r="L93" s="441"/>
      <c r="M93" s="441"/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Z93" s="425"/>
    </row>
    <row r="94" s="425" customFormat="1" ht="50.1" customHeight="1" spans="2:24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489" t="s">
        <v>500</v>
      </c>
      <c r="J94" s="62" t="s">
        <v>634</v>
      </c>
      <c r="K94" s="62"/>
      <c r="L94" s="437"/>
      <c r="M94" s="437"/>
      <c r="N94" s="62"/>
      <c r="O94" s="62"/>
      <c r="P94" s="446"/>
      <c r="Q94" s="446"/>
      <c r="R94" s="446"/>
      <c r="S94" s="446"/>
      <c r="T94" s="438"/>
      <c r="U94" s="62">
        <f t="shared" si="11"/>
        <v>0</v>
      </c>
      <c r="V94" s="82"/>
      <c r="W94" s="62">
        <f t="shared" si="13"/>
        <v>0</v>
      </c>
      <c r="X94" s="453" t="str">
        <f t="shared" si="12"/>
        <v>-</v>
      </c>
    </row>
    <row r="95" s="425" customFormat="1" ht="50.1" customHeight="1" spans="2:24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490" t="s">
        <v>500</v>
      </c>
      <c r="J95" s="79" t="s">
        <v>635</v>
      </c>
      <c r="K95" s="79"/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</row>
    <row r="96" s="425" customFormat="1" ht="50.1" customHeight="1" spans="2:24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16" t="s">
        <v>500</v>
      </c>
      <c r="J96" s="65" t="s">
        <v>636</v>
      </c>
      <c r="K96" s="65"/>
      <c r="L96" s="439"/>
      <c r="M96" s="439"/>
      <c r="N96" s="65"/>
      <c r="O96" s="65"/>
      <c r="P96" s="448"/>
      <c r="Q96" s="448"/>
      <c r="R96" s="448"/>
      <c r="S96" s="448"/>
      <c r="T96" s="440"/>
      <c r="U96" s="84">
        <f t="shared" si="11"/>
        <v>0</v>
      </c>
      <c r="V96" s="84"/>
      <c r="W96" s="65">
        <f t="shared" ref="W96:W134" si="14">U96+V96</f>
        <v>0</v>
      </c>
      <c r="X96" s="456" t="str">
        <f t="shared" ref="X96:X134" si="15">IF(T96&gt;0,W96/T96*7,"-")</f>
        <v>-</v>
      </c>
    </row>
    <row r="97" s="425" customFormat="1" ht="50.1" customHeight="1" spans="2:24">
      <c r="B97" s="59" t="s">
        <v>637</v>
      </c>
      <c r="C97" s="59" t="s">
        <v>519</v>
      </c>
      <c r="D97" s="166" t="s">
        <v>638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67" t="s">
        <v>639</v>
      </c>
      <c r="K97" s="67"/>
      <c r="L97" s="441"/>
      <c r="M97" s="441"/>
      <c r="N97" s="67"/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</row>
    <row r="98" s="425" customFormat="1" ht="50.1" customHeight="1" spans="2:24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62" t="s">
        <v>640</v>
      </c>
      <c r="K98" s="62"/>
      <c r="L98" s="437"/>
      <c r="M98" s="437"/>
      <c r="N98" s="62"/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</row>
    <row r="99" s="425" customFormat="1" ht="50.1" customHeight="1" spans="2:24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65" t="s">
        <v>641</v>
      </c>
      <c r="K99" s="65"/>
      <c r="L99" s="439"/>
      <c r="M99" s="439"/>
      <c r="N99" s="65"/>
      <c r="O99" s="65"/>
      <c r="P99" s="440"/>
      <c r="Q99" s="440"/>
      <c r="R99" s="440"/>
      <c r="S99" s="440"/>
      <c r="T99" s="440"/>
      <c r="U99" s="454">
        <f t="shared" si="11"/>
        <v>0</v>
      </c>
      <c r="V99" s="84"/>
      <c r="W99" s="455">
        <f t="shared" si="14"/>
        <v>0</v>
      </c>
      <c r="X99" s="456" t="str">
        <f t="shared" si="15"/>
        <v>-</v>
      </c>
    </row>
    <row r="100" s="425" customFormat="1" ht="50.1" customHeight="1" spans="2:24">
      <c r="B100" s="59" t="s">
        <v>642</v>
      </c>
      <c r="C100" s="173" t="s">
        <v>519</v>
      </c>
      <c r="D100" s="174" t="s">
        <v>643</v>
      </c>
      <c r="E100" s="66"/>
      <c r="F100" s="95" t="s">
        <v>16</v>
      </c>
      <c r="G100" s="95" t="s">
        <v>512</v>
      </c>
      <c r="H100" s="95" t="s">
        <v>490</v>
      </c>
      <c r="I100" s="488" t="s">
        <v>500</v>
      </c>
      <c r="J100" s="67" t="s">
        <v>644</v>
      </c>
      <c r="K100" s="67"/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</row>
    <row r="101" s="425" customFormat="1" ht="50.1" customHeight="1" spans="2:24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487" t="s">
        <v>500</v>
      </c>
      <c r="J101" s="62" t="s">
        <v>645</v>
      </c>
      <c r="K101" s="62"/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</row>
    <row r="102" s="425" customFormat="1" ht="50.1" customHeight="1" spans="2:24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216" t="s">
        <v>500</v>
      </c>
      <c r="J102" s="491" t="s">
        <v>646</v>
      </c>
      <c r="K102" s="491"/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</row>
    <row r="103" s="425" customFormat="1" ht="50.1" customHeight="1" spans="2:24">
      <c r="B103" s="59" t="s">
        <v>647</v>
      </c>
      <c r="C103" s="173" t="s">
        <v>519</v>
      </c>
      <c r="D103" s="174" t="s">
        <v>648</v>
      </c>
      <c r="E103" s="66"/>
      <c r="F103" s="95" t="s">
        <v>16</v>
      </c>
      <c r="G103" s="95" t="s">
        <v>649</v>
      </c>
      <c r="H103" s="95" t="s">
        <v>486</v>
      </c>
      <c r="I103" s="227" t="s">
        <v>487</v>
      </c>
      <c r="J103" s="67" t="s">
        <v>650</v>
      </c>
      <c r="K103" s="67"/>
      <c r="L103" s="441"/>
      <c r="M103" s="441"/>
      <c r="N103" s="67"/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</row>
    <row r="104" s="425" customFormat="1" ht="50.1" customHeight="1" spans="2:24">
      <c r="B104" s="63"/>
      <c r="C104" s="63"/>
      <c r="D104" s="166"/>
      <c r="E104" s="61"/>
      <c r="F104" s="94" t="s">
        <v>17</v>
      </c>
      <c r="G104" s="94" t="s">
        <v>651</v>
      </c>
      <c r="H104" s="94" t="s">
        <v>490</v>
      </c>
      <c r="I104" s="189" t="s">
        <v>487</v>
      </c>
      <c r="J104" s="62" t="s">
        <v>652</v>
      </c>
      <c r="K104" s="62"/>
      <c r="L104" s="437"/>
      <c r="M104" s="437"/>
      <c r="N104" s="62"/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</row>
    <row r="105" s="425" customFormat="1" ht="50.1" customHeight="1" spans="2:24">
      <c r="B105" s="71"/>
      <c r="C105" s="168"/>
      <c r="D105" s="166"/>
      <c r="E105" s="61"/>
      <c r="F105" s="81" t="s">
        <v>18</v>
      </c>
      <c r="G105" s="81" t="s">
        <v>653</v>
      </c>
      <c r="H105" s="81" t="s">
        <v>493</v>
      </c>
      <c r="I105" s="228" t="s">
        <v>487</v>
      </c>
      <c r="J105" s="491" t="s">
        <v>654</v>
      </c>
      <c r="K105" s="491"/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</row>
    <row r="106" s="425" customFormat="1" ht="50.1" customHeight="1" spans="2:24">
      <c r="B106" s="59" t="s">
        <v>655</v>
      </c>
      <c r="C106" s="173" t="s">
        <v>519</v>
      </c>
      <c r="D106" s="174" t="s">
        <v>656</v>
      </c>
      <c r="E106" s="66"/>
      <c r="F106" s="95" t="s">
        <v>16</v>
      </c>
      <c r="G106" s="95" t="s">
        <v>596</v>
      </c>
      <c r="H106" s="95" t="s">
        <v>597</v>
      </c>
      <c r="I106" s="144" t="s">
        <v>487</v>
      </c>
      <c r="J106" s="67" t="s">
        <v>657</v>
      </c>
      <c r="K106" s="67"/>
      <c r="L106" s="441"/>
      <c r="M106" s="441"/>
      <c r="N106" s="67"/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</row>
    <row r="107" s="425" customFormat="1" ht="50.1" customHeight="1" spans="2:24">
      <c r="B107" s="63"/>
      <c r="C107" s="63"/>
      <c r="D107" s="166"/>
      <c r="E107" s="61"/>
      <c r="F107" s="94" t="s">
        <v>17</v>
      </c>
      <c r="G107" s="94" t="s">
        <v>649</v>
      </c>
      <c r="H107" s="94" t="s">
        <v>486</v>
      </c>
      <c r="I107" s="189" t="s">
        <v>487</v>
      </c>
      <c r="J107" s="62" t="s">
        <v>658</v>
      </c>
      <c r="K107" s="62"/>
      <c r="L107" s="437"/>
      <c r="M107" s="437"/>
      <c r="N107" s="62"/>
      <c r="O107" s="62"/>
      <c r="P107" s="438"/>
      <c r="Q107" s="438"/>
      <c r="R107" s="438"/>
      <c r="S107" s="438"/>
      <c r="T107" s="438"/>
      <c r="U107" s="452">
        <f t="shared" si="11"/>
        <v>0</v>
      </c>
      <c r="V107" s="82"/>
      <c r="W107" s="452">
        <f t="shared" si="14"/>
        <v>0</v>
      </c>
      <c r="X107" s="453" t="str">
        <f t="shared" si="15"/>
        <v>-</v>
      </c>
    </row>
    <row r="108" s="425" customFormat="1" ht="50.1" customHeight="1" spans="2:24">
      <c r="B108" s="71"/>
      <c r="C108" s="175"/>
      <c r="D108" s="176"/>
      <c r="E108" s="70"/>
      <c r="F108" s="81" t="s">
        <v>18</v>
      </c>
      <c r="G108" s="81" t="s">
        <v>659</v>
      </c>
      <c r="H108" s="81" t="s">
        <v>490</v>
      </c>
      <c r="I108" s="190" t="s">
        <v>487</v>
      </c>
      <c r="J108" s="484" t="s">
        <v>660</v>
      </c>
      <c r="K108" s="484"/>
      <c r="L108" s="439"/>
      <c r="M108" s="439"/>
      <c r="N108" s="484"/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</row>
    <row r="109" s="425" customFormat="1" ht="50.1" customHeight="1" spans="2:24">
      <c r="B109" s="59" t="s">
        <v>661</v>
      </c>
      <c r="C109" s="177" t="s">
        <v>519</v>
      </c>
      <c r="D109" s="162" t="s">
        <v>662</v>
      </c>
      <c r="E109" s="178"/>
      <c r="F109" s="95" t="s">
        <v>16</v>
      </c>
      <c r="G109" s="95" t="s">
        <v>512</v>
      </c>
      <c r="H109" s="95" t="s">
        <v>490</v>
      </c>
      <c r="I109" s="486" t="s">
        <v>500</v>
      </c>
      <c r="J109" s="67" t="s">
        <v>663</v>
      </c>
      <c r="K109" s="67"/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</row>
    <row r="110" s="425" customFormat="1" ht="50.1" customHeight="1" spans="2:24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487" t="s">
        <v>500</v>
      </c>
      <c r="J110" s="62" t="s">
        <v>664</v>
      </c>
      <c r="K110" s="62"/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</row>
    <row r="111" s="425" customFormat="1" ht="50.1" customHeight="1" spans="2:24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14" t="s">
        <v>500</v>
      </c>
      <c r="J111" s="65" t="s">
        <v>665</v>
      </c>
      <c r="K111" s="65"/>
      <c r="L111" s="439"/>
      <c r="M111" s="439"/>
      <c r="N111" s="65"/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</row>
    <row r="112" s="425" customFormat="1" ht="50.1" customHeight="1" spans="2:24">
      <c r="B112" s="63"/>
      <c r="C112" s="59" t="s">
        <v>519</v>
      </c>
      <c r="D112" s="162" t="s">
        <v>666</v>
      </c>
      <c r="E112" s="412"/>
      <c r="F112" s="95" t="s">
        <v>16</v>
      </c>
      <c r="G112" s="95" t="s">
        <v>512</v>
      </c>
      <c r="H112" s="95" t="s">
        <v>490</v>
      </c>
      <c r="I112" s="488" t="s">
        <v>500</v>
      </c>
      <c r="J112" s="67" t="s">
        <v>667</v>
      </c>
      <c r="K112" s="67"/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</row>
    <row r="113" s="425" customFormat="1" ht="50.1" customHeight="1" spans="2:24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487" t="s">
        <v>500</v>
      </c>
      <c r="J113" s="62" t="s">
        <v>668</v>
      </c>
      <c r="K113" s="62"/>
      <c r="L113" s="437"/>
      <c r="M113" s="437"/>
      <c r="N113" s="62"/>
      <c r="O113" s="62"/>
      <c r="P113" s="446"/>
      <c r="Q113" s="446"/>
      <c r="R113" s="446"/>
      <c r="S113" s="446"/>
      <c r="T113" s="438"/>
      <c r="U113" s="82">
        <f t="shared" si="11"/>
        <v>0</v>
      </c>
      <c r="V113" s="82"/>
      <c r="W113" s="62">
        <f t="shared" si="14"/>
        <v>0</v>
      </c>
      <c r="X113" s="453" t="str">
        <f t="shared" si="15"/>
        <v>-</v>
      </c>
    </row>
    <row r="114" s="425" customFormat="1" ht="50.1" customHeight="1" spans="2:24">
      <c r="B114" s="71"/>
      <c r="C114" s="71"/>
      <c r="D114" s="165"/>
      <c r="E114" s="413"/>
      <c r="F114" s="81" t="s">
        <v>18</v>
      </c>
      <c r="G114" s="81" t="s">
        <v>516</v>
      </c>
      <c r="H114" s="81" t="s">
        <v>496</v>
      </c>
      <c r="I114" s="216" t="s">
        <v>500</v>
      </c>
      <c r="J114" s="65" t="s">
        <v>669</v>
      </c>
      <c r="K114" s="65"/>
      <c r="L114" s="439"/>
      <c r="M114" s="439"/>
      <c r="N114" s="65"/>
      <c r="O114" s="65"/>
      <c r="P114" s="448"/>
      <c r="Q114" s="448"/>
      <c r="R114" s="448"/>
      <c r="S114" s="448"/>
      <c r="T114" s="440"/>
      <c r="U114" s="84">
        <f t="shared" si="11"/>
        <v>0</v>
      </c>
      <c r="V114" s="84"/>
      <c r="W114" s="65">
        <f t="shared" si="14"/>
        <v>0</v>
      </c>
      <c r="X114" s="456" t="str">
        <f t="shared" si="15"/>
        <v>-</v>
      </c>
    </row>
    <row r="115" s="425" customFormat="1" ht="50.1" customHeight="1" spans="2:24">
      <c r="B115" s="59" t="s">
        <v>670</v>
      </c>
      <c r="C115" s="177" t="s">
        <v>519</v>
      </c>
      <c r="D115" s="162" t="s">
        <v>671</v>
      </c>
      <c r="E115" s="167"/>
      <c r="F115" s="95" t="s">
        <v>16</v>
      </c>
      <c r="G115" s="67" t="s">
        <v>672</v>
      </c>
      <c r="H115" s="67" t="s">
        <v>673</v>
      </c>
      <c r="I115" s="95" t="s">
        <v>487</v>
      </c>
      <c r="J115" s="67" t="s">
        <v>674</v>
      </c>
      <c r="K115" s="67"/>
      <c r="L115" s="441"/>
      <c r="M115" s="441"/>
      <c r="N115" s="67"/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</row>
    <row r="116" s="425" customFormat="1" ht="50.1" customHeight="1" spans="2:24">
      <c r="B116" s="63"/>
      <c r="C116" s="177"/>
      <c r="D116" s="164"/>
      <c r="E116" s="167"/>
      <c r="F116" s="94" t="s">
        <v>17</v>
      </c>
      <c r="G116" s="62" t="s">
        <v>675</v>
      </c>
      <c r="H116" s="62" t="s">
        <v>490</v>
      </c>
      <c r="I116" s="94" t="s">
        <v>487</v>
      </c>
      <c r="J116" s="62" t="s">
        <v>676</v>
      </c>
      <c r="K116" s="62"/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</row>
    <row r="117" s="425" customFormat="1" ht="50.1" customHeight="1" spans="2:24">
      <c r="B117" s="63"/>
      <c r="C117" s="177"/>
      <c r="D117" s="165"/>
      <c r="E117" s="70"/>
      <c r="F117" s="81" t="s">
        <v>18</v>
      </c>
      <c r="G117" s="65" t="s">
        <v>677</v>
      </c>
      <c r="H117" s="65" t="s">
        <v>678</v>
      </c>
      <c r="I117" s="214" t="s">
        <v>500</v>
      </c>
      <c r="J117" s="65" t="s">
        <v>679</v>
      </c>
      <c r="K117" s="65"/>
      <c r="L117" s="439"/>
      <c r="M117" s="439"/>
      <c r="N117" s="65"/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</row>
    <row r="118" s="425" customFormat="1" ht="50.1" customHeight="1" spans="2:24">
      <c r="B118" s="59" t="s">
        <v>680</v>
      </c>
      <c r="C118" s="59" t="s">
        <v>519</v>
      </c>
      <c r="D118" s="60" t="s">
        <v>317</v>
      </c>
      <c r="E118" s="414"/>
      <c r="F118" s="95" t="s">
        <v>16</v>
      </c>
      <c r="G118" s="67" t="s">
        <v>681</v>
      </c>
      <c r="H118" s="67" t="s">
        <v>486</v>
      </c>
      <c r="I118" s="93" t="s">
        <v>487</v>
      </c>
      <c r="J118" s="67" t="s">
        <v>682</v>
      </c>
      <c r="K118" s="67"/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</row>
    <row r="119" s="425" customFormat="1" ht="50.1" customHeight="1" spans="2:24">
      <c r="B119" s="63"/>
      <c r="C119" s="63"/>
      <c r="D119" s="64"/>
      <c r="E119" s="414"/>
      <c r="F119" s="94" t="s">
        <v>17</v>
      </c>
      <c r="G119" s="62" t="s">
        <v>683</v>
      </c>
      <c r="H119" s="62" t="s">
        <v>490</v>
      </c>
      <c r="I119" s="487" t="s">
        <v>500</v>
      </c>
      <c r="J119" s="62" t="s">
        <v>684</v>
      </c>
      <c r="K119" s="62"/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</row>
    <row r="120" s="425" customFormat="1" ht="50.1" customHeight="1" spans="2:24">
      <c r="B120" s="63"/>
      <c r="C120" s="63"/>
      <c r="D120" s="64"/>
      <c r="E120" s="414"/>
      <c r="F120" s="94" t="s">
        <v>18</v>
      </c>
      <c r="G120" s="62" t="s">
        <v>685</v>
      </c>
      <c r="H120" s="62" t="s">
        <v>493</v>
      </c>
      <c r="I120" s="487" t="s">
        <v>500</v>
      </c>
      <c r="J120" s="62" t="s">
        <v>686</v>
      </c>
      <c r="K120" s="62"/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</row>
    <row r="121" s="425" customFormat="1" ht="50.1" customHeight="1" spans="2:24">
      <c r="B121" s="63"/>
      <c r="C121" s="71"/>
      <c r="D121" s="69"/>
      <c r="E121" s="414"/>
      <c r="F121" s="81" t="s">
        <v>19</v>
      </c>
      <c r="G121" s="65" t="s">
        <v>687</v>
      </c>
      <c r="H121" s="65" t="s">
        <v>496</v>
      </c>
      <c r="I121" s="214" t="s">
        <v>500</v>
      </c>
      <c r="J121" s="65" t="s">
        <v>688</v>
      </c>
      <c r="K121" s="65"/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</row>
    <row r="122" s="425" customFormat="1" ht="50.1" customHeight="1" spans="2:24">
      <c r="B122" s="63"/>
      <c r="C122" s="59" t="s">
        <v>519</v>
      </c>
      <c r="D122" s="60" t="s">
        <v>325</v>
      </c>
      <c r="E122" s="66"/>
      <c r="F122" s="95" t="s">
        <v>16</v>
      </c>
      <c r="G122" s="67" t="s">
        <v>681</v>
      </c>
      <c r="H122" s="67" t="s">
        <v>486</v>
      </c>
      <c r="I122" s="95" t="s">
        <v>487</v>
      </c>
      <c r="J122" s="67" t="s">
        <v>689</v>
      </c>
      <c r="K122" s="67"/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</row>
    <row r="123" s="425" customFormat="1" ht="50.1" customHeight="1" spans="2:24">
      <c r="B123" s="63"/>
      <c r="C123" s="63"/>
      <c r="D123" s="64"/>
      <c r="E123" s="61"/>
      <c r="F123" s="94" t="s">
        <v>17</v>
      </c>
      <c r="G123" s="62" t="s">
        <v>683</v>
      </c>
      <c r="H123" s="62" t="s">
        <v>490</v>
      </c>
      <c r="I123" s="487" t="s">
        <v>500</v>
      </c>
      <c r="J123" s="62" t="s">
        <v>690</v>
      </c>
      <c r="K123" s="62"/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</row>
    <row r="124" s="425" customFormat="1" ht="50.1" customHeight="1" spans="2:24">
      <c r="B124" s="63"/>
      <c r="C124" s="63"/>
      <c r="D124" s="64"/>
      <c r="E124" s="61"/>
      <c r="F124" s="94" t="s">
        <v>18</v>
      </c>
      <c r="G124" s="62" t="s">
        <v>685</v>
      </c>
      <c r="H124" s="62" t="s">
        <v>493</v>
      </c>
      <c r="I124" s="487" t="s">
        <v>500</v>
      </c>
      <c r="J124" s="62" t="s">
        <v>691</v>
      </c>
      <c r="K124" s="62"/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</row>
    <row r="125" s="425" customFormat="1" ht="50.1" customHeight="1" spans="2:24">
      <c r="B125" s="63"/>
      <c r="C125" s="63"/>
      <c r="D125" s="64"/>
      <c r="E125" s="61"/>
      <c r="F125" s="81" t="s">
        <v>19</v>
      </c>
      <c r="G125" s="65" t="s">
        <v>687</v>
      </c>
      <c r="H125" s="65" t="s">
        <v>496</v>
      </c>
      <c r="I125" s="216" t="s">
        <v>500</v>
      </c>
      <c r="J125" s="65" t="s">
        <v>692</v>
      </c>
      <c r="K125" s="65"/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</row>
    <row r="126" s="425" customFormat="1" ht="50.1" customHeight="1" spans="2:24">
      <c r="B126" s="59" t="s">
        <v>693</v>
      </c>
      <c r="C126" s="59" t="s">
        <v>519</v>
      </c>
      <c r="D126" s="415" t="s">
        <v>694</v>
      </c>
      <c r="E126" s="66"/>
      <c r="F126" s="95" t="s">
        <v>16</v>
      </c>
      <c r="G126" s="67" t="s">
        <v>683</v>
      </c>
      <c r="H126" s="67" t="s">
        <v>490</v>
      </c>
      <c r="I126" s="488" t="s">
        <v>500</v>
      </c>
      <c r="J126" s="67" t="s">
        <v>695</v>
      </c>
      <c r="K126" s="67"/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</row>
    <row r="127" s="425" customFormat="1" ht="50.1" customHeight="1" spans="2:24">
      <c r="B127" s="63"/>
      <c r="C127" s="63"/>
      <c r="D127" s="416"/>
      <c r="E127" s="61"/>
      <c r="F127" s="94" t="s">
        <v>17</v>
      </c>
      <c r="G127" s="62" t="s">
        <v>696</v>
      </c>
      <c r="H127" s="62" t="s">
        <v>601</v>
      </c>
      <c r="I127" s="487" t="s">
        <v>500</v>
      </c>
      <c r="J127" s="62" t="s">
        <v>697</v>
      </c>
      <c r="K127" s="62"/>
      <c r="L127" s="437"/>
      <c r="M127" s="437"/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</row>
    <row r="128" s="425" customFormat="1" ht="50.1" customHeight="1" spans="2:24">
      <c r="B128" s="71"/>
      <c r="C128" s="71"/>
      <c r="D128" s="417"/>
      <c r="E128" s="70"/>
      <c r="F128" s="81" t="s">
        <v>18</v>
      </c>
      <c r="G128" s="65" t="s">
        <v>698</v>
      </c>
      <c r="H128" s="65" t="s">
        <v>603</v>
      </c>
      <c r="I128" s="216" t="s">
        <v>500</v>
      </c>
      <c r="J128" s="65" t="s">
        <v>699</v>
      </c>
      <c r="K128" s="65"/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</row>
    <row r="129" s="56" customFormat="1" ht="50.1" customHeight="1" spans="2:26">
      <c r="B129" s="59" t="s">
        <v>700</v>
      </c>
      <c r="C129" s="59" t="s">
        <v>483</v>
      </c>
      <c r="D129" s="162" t="s">
        <v>701</v>
      </c>
      <c r="E129" s="242"/>
      <c r="F129" s="67" t="s">
        <v>16</v>
      </c>
      <c r="G129" s="67" t="s">
        <v>681</v>
      </c>
      <c r="H129" s="233" t="s">
        <v>486</v>
      </c>
      <c r="I129" s="262" t="s">
        <v>487</v>
      </c>
      <c r="J129" s="67" t="s">
        <v>702</v>
      </c>
      <c r="K129" s="67"/>
      <c r="L129" s="441"/>
      <c r="M129" s="441"/>
      <c r="N129" s="67"/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0</v>
      </c>
      <c r="V129" s="68"/>
      <c r="W129" s="458">
        <f t="shared" ref="W129:W136" si="17">U129+V129</f>
        <v>0</v>
      </c>
      <c r="X129" s="459" t="str">
        <f t="shared" ref="X129:X136" si="18">IF(T129&gt;0,W129/T129*7,"-")</f>
        <v>-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683</v>
      </c>
      <c r="H130" s="235" t="s">
        <v>490</v>
      </c>
      <c r="I130" s="260" t="s">
        <v>487</v>
      </c>
      <c r="J130" s="62" t="s">
        <v>703</v>
      </c>
      <c r="K130" s="62"/>
      <c r="L130" s="437"/>
      <c r="M130" s="437"/>
      <c r="N130" s="62"/>
      <c r="O130" s="62"/>
      <c r="P130" s="438"/>
      <c r="Q130" s="438"/>
      <c r="R130" s="438"/>
      <c r="S130" s="438"/>
      <c r="T130" s="438"/>
      <c r="U130" s="452">
        <f t="shared" si="16"/>
        <v>0</v>
      </c>
      <c r="V130" s="82"/>
      <c r="W130" s="452">
        <f t="shared" si="17"/>
        <v>0</v>
      </c>
      <c r="X130" s="453" t="str">
        <f t="shared" si="18"/>
        <v>-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704</v>
      </c>
      <c r="H131" s="235" t="s">
        <v>493</v>
      </c>
      <c r="I131" s="260" t="s">
        <v>487</v>
      </c>
      <c r="J131" s="62" t="s">
        <v>705</v>
      </c>
      <c r="K131" s="62"/>
      <c r="L131" s="437"/>
      <c r="M131" s="437"/>
      <c r="N131" s="62"/>
      <c r="O131" s="62"/>
      <c r="P131" s="438"/>
      <c r="Q131" s="438"/>
      <c r="R131" s="438"/>
      <c r="S131" s="438"/>
      <c r="T131" s="438"/>
      <c r="U131" s="452">
        <f t="shared" si="16"/>
        <v>0</v>
      </c>
      <c r="V131" s="82"/>
      <c r="W131" s="452">
        <f t="shared" si="17"/>
        <v>0</v>
      </c>
      <c r="X131" s="453" t="str">
        <f t="shared" si="18"/>
        <v>-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687</v>
      </c>
      <c r="H132" s="237" t="s">
        <v>496</v>
      </c>
      <c r="I132" s="263" t="s">
        <v>487</v>
      </c>
      <c r="J132" s="65" t="s">
        <v>706</v>
      </c>
      <c r="K132" s="65"/>
      <c r="L132" s="439"/>
      <c r="M132" s="439"/>
      <c r="N132" s="65"/>
      <c r="O132" s="65"/>
      <c r="P132" s="440"/>
      <c r="Q132" s="440"/>
      <c r="R132" s="440"/>
      <c r="S132" s="440"/>
      <c r="T132" s="440"/>
      <c r="U132" s="454">
        <f t="shared" si="16"/>
        <v>0</v>
      </c>
      <c r="V132" s="84"/>
      <c r="W132" s="455">
        <f t="shared" si="17"/>
        <v>0</v>
      </c>
      <c r="X132" s="456" t="str">
        <f t="shared" si="18"/>
        <v>-</v>
      </c>
      <c r="Z132" s="425"/>
    </row>
    <row r="133" s="56" customFormat="1" ht="50.1" customHeight="1" spans="2:26">
      <c r="B133" s="244"/>
      <c r="C133" s="244"/>
      <c r="D133" s="60" t="s">
        <v>707</v>
      </c>
      <c r="E133" s="238"/>
      <c r="F133" s="86" t="s">
        <v>16</v>
      </c>
      <c r="G133" s="86" t="s">
        <v>681</v>
      </c>
      <c r="H133" s="239" t="s">
        <v>486</v>
      </c>
      <c r="I133" s="259" t="s">
        <v>487</v>
      </c>
      <c r="J133" s="67" t="s">
        <v>708</v>
      </c>
      <c r="K133" s="67"/>
      <c r="L133" s="441"/>
      <c r="M133" s="441"/>
      <c r="N133" s="67"/>
      <c r="O133" s="67"/>
      <c r="P133" s="442"/>
      <c r="Q133" s="442"/>
      <c r="R133" s="442"/>
      <c r="S133" s="442"/>
      <c r="T133" s="442"/>
      <c r="U133" s="457">
        <f t="shared" si="16"/>
        <v>0</v>
      </c>
      <c r="V133" s="68"/>
      <c r="W133" s="458">
        <f t="shared" si="17"/>
        <v>0</v>
      </c>
      <c r="X133" s="459" t="str">
        <f t="shared" si="18"/>
        <v>-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683</v>
      </c>
      <c r="H134" s="235" t="s">
        <v>490</v>
      </c>
      <c r="I134" s="260" t="s">
        <v>487</v>
      </c>
      <c r="J134" s="62" t="s">
        <v>709</v>
      </c>
      <c r="K134" s="62"/>
      <c r="L134" s="437"/>
      <c r="M134" s="437"/>
      <c r="N134" s="62"/>
      <c r="O134" s="62"/>
      <c r="P134" s="438"/>
      <c r="Q134" s="438"/>
      <c r="R134" s="438"/>
      <c r="S134" s="438"/>
      <c r="T134" s="438"/>
      <c r="U134" s="452">
        <f t="shared" si="16"/>
        <v>0</v>
      </c>
      <c r="V134" s="82"/>
      <c r="W134" s="452">
        <f t="shared" si="17"/>
        <v>0</v>
      </c>
      <c r="X134" s="453" t="str">
        <f t="shared" si="18"/>
        <v>-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704</v>
      </c>
      <c r="H135" s="235" t="s">
        <v>493</v>
      </c>
      <c r="I135" s="260" t="s">
        <v>487</v>
      </c>
      <c r="J135" s="62" t="s">
        <v>710</v>
      </c>
      <c r="K135" s="62"/>
      <c r="L135" s="437"/>
      <c r="M135" s="437"/>
      <c r="N135" s="62"/>
      <c r="O135" s="62"/>
      <c r="P135" s="438"/>
      <c r="Q135" s="438"/>
      <c r="R135" s="438"/>
      <c r="S135" s="438"/>
      <c r="T135" s="438"/>
      <c r="U135" s="452">
        <f t="shared" si="16"/>
        <v>0</v>
      </c>
      <c r="V135" s="82"/>
      <c r="W135" s="452">
        <f t="shared" si="17"/>
        <v>0</v>
      </c>
      <c r="X135" s="453" t="str">
        <f t="shared" si="18"/>
        <v>-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687</v>
      </c>
      <c r="H136" s="237" t="s">
        <v>496</v>
      </c>
      <c r="I136" s="263" t="s">
        <v>487</v>
      </c>
      <c r="J136" s="65" t="s">
        <v>711</v>
      </c>
      <c r="K136" s="65"/>
      <c r="L136" s="439"/>
      <c r="M136" s="439"/>
      <c r="N136" s="65"/>
      <c r="O136" s="65"/>
      <c r="P136" s="440"/>
      <c r="Q136" s="440"/>
      <c r="R136" s="440"/>
      <c r="S136" s="440"/>
      <c r="T136" s="440"/>
      <c r="U136" s="454">
        <f t="shared" si="16"/>
        <v>0</v>
      </c>
      <c r="V136" s="84"/>
      <c r="W136" s="455">
        <f t="shared" si="17"/>
        <v>0</v>
      </c>
      <c r="X136" s="456" t="str">
        <f t="shared" si="18"/>
        <v>-</v>
      </c>
      <c r="Z136" s="425"/>
    </row>
    <row r="137" s="56" customFormat="1" ht="50.1" customHeight="1" spans="2:26">
      <c r="B137" s="59" t="s">
        <v>712</v>
      </c>
      <c r="C137" s="59" t="s">
        <v>483</v>
      </c>
      <c r="D137" s="60" t="s">
        <v>713</v>
      </c>
      <c r="E137" s="247"/>
      <c r="F137" s="67" t="s">
        <v>16</v>
      </c>
      <c r="G137" s="67" t="s">
        <v>681</v>
      </c>
      <c r="H137" s="233" t="s">
        <v>486</v>
      </c>
      <c r="I137" s="262" t="s">
        <v>487</v>
      </c>
      <c r="J137" s="67" t="s">
        <v>714</v>
      </c>
      <c r="K137" s="67"/>
      <c r="L137" s="441"/>
      <c r="M137" s="441"/>
      <c r="N137" s="67"/>
      <c r="O137" s="67"/>
      <c r="P137" s="442"/>
      <c r="Q137" s="442"/>
      <c r="R137" s="442"/>
      <c r="S137" s="442"/>
      <c r="T137" s="442"/>
      <c r="U137" s="457">
        <f t="shared" si="16"/>
        <v>0</v>
      </c>
      <c r="V137" s="68"/>
      <c r="W137" s="458">
        <f t="shared" ref="W137:W189" si="19">U137+V137</f>
        <v>0</v>
      </c>
      <c r="X137" s="459" t="str">
        <f t="shared" ref="X137:X189" si="20">IF(T137&gt;0,W137/T137*7,"-")</f>
        <v>-</v>
      </c>
      <c r="Z137" s="425"/>
    </row>
    <row r="138" s="56" customFormat="1" ht="50.1" customHeight="1" spans="2:26">
      <c r="B138" s="63"/>
      <c r="C138" s="63"/>
      <c r="D138" s="64" t="s">
        <v>537</v>
      </c>
      <c r="E138" s="248"/>
      <c r="F138" s="62" t="s">
        <v>17</v>
      </c>
      <c r="G138" s="62" t="s">
        <v>683</v>
      </c>
      <c r="H138" s="235" t="s">
        <v>490</v>
      </c>
      <c r="I138" s="260" t="s">
        <v>487</v>
      </c>
      <c r="J138" s="62" t="s">
        <v>715</v>
      </c>
      <c r="K138" s="62"/>
      <c r="L138" s="437"/>
      <c r="M138" s="437"/>
      <c r="N138" s="62"/>
      <c r="O138" s="62"/>
      <c r="P138" s="438"/>
      <c r="Q138" s="438"/>
      <c r="R138" s="438"/>
      <c r="S138" s="438"/>
      <c r="T138" s="438"/>
      <c r="U138" s="452">
        <f t="shared" si="16"/>
        <v>0</v>
      </c>
      <c r="V138" s="82"/>
      <c r="W138" s="452">
        <f t="shared" si="19"/>
        <v>0</v>
      </c>
      <c r="X138" s="453" t="str">
        <f t="shared" si="20"/>
        <v>-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704</v>
      </c>
      <c r="H139" s="235" t="s">
        <v>493</v>
      </c>
      <c r="I139" s="260" t="s">
        <v>487</v>
      </c>
      <c r="J139" s="62" t="s">
        <v>716</v>
      </c>
      <c r="K139" s="62"/>
      <c r="L139" s="437"/>
      <c r="M139" s="437"/>
      <c r="N139" s="62"/>
      <c r="O139" s="62"/>
      <c r="P139" s="438"/>
      <c r="Q139" s="438"/>
      <c r="R139" s="438"/>
      <c r="S139" s="438"/>
      <c r="T139" s="438"/>
      <c r="U139" s="452">
        <f t="shared" si="16"/>
        <v>0</v>
      </c>
      <c r="V139" s="82"/>
      <c r="W139" s="452">
        <f t="shared" si="19"/>
        <v>0</v>
      </c>
      <c r="X139" s="453" t="str">
        <f t="shared" si="20"/>
        <v>-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687</v>
      </c>
      <c r="H140" s="241" t="s">
        <v>496</v>
      </c>
      <c r="I140" s="261" t="s">
        <v>487</v>
      </c>
      <c r="J140" s="65" t="s">
        <v>717</v>
      </c>
      <c r="K140" s="65"/>
      <c r="L140" s="439"/>
      <c r="M140" s="439"/>
      <c r="N140" s="65"/>
      <c r="O140" s="65"/>
      <c r="P140" s="440"/>
      <c r="Q140" s="440"/>
      <c r="R140" s="440"/>
      <c r="S140" s="440"/>
      <c r="T140" s="440"/>
      <c r="U140" s="454">
        <f t="shared" si="16"/>
        <v>0</v>
      </c>
      <c r="V140" s="84"/>
      <c r="W140" s="455">
        <f t="shared" si="19"/>
        <v>0</v>
      </c>
      <c r="X140" s="456" t="str">
        <f t="shared" si="20"/>
        <v>-</v>
      </c>
      <c r="Z140" s="425"/>
    </row>
    <row r="141" s="56" customFormat="1" ht="50.1" customHeight="1" spans="2:26">
      <c r="B141" s="63"/>
      <c r="C141" s="63"/>
      <c r="D141" s="60" t="s">
        <v>718</v>
      </c>
      <c r="E141" s="250"/>
      <c r="F141" s="67" t="s">
        <v>16</v>
      </c>
      <c r="G141" s="67" t="s">
        <v>681</v>
      </c>
      <c r="H141" s="233" t="s">
        <v>486</v>
      </c>
      <c r="I141" s="262" t="s">
        <v>487</v>
      </c>
      <c r="J141" s="67" t="s">
        <v>719</v>
      </c>
      <c r="K141" s="67"/>
      <c r="L141" s="441"/>
      <c r="M141" s="441"/>
      <c r="N141" s="67"/>
      <c r="O141" s="67"/>
      <c r="P141" s="442"/>
      <c r="Q141" s="442"/>
      <c r="R141" s="442"/>
      <c r="S141" s="442"/>
      <c r="T141" s="442"/>
      <c r="U141" s="457">
        <f t="shared" si="16"/>
        <v>0</v>
      </c>
      <c r="V141" s="68"/>
      <c r="W141" s="458">
        <f t="shared" si="19"/>
        <v>0</v>
      </c>
      <c r="X141" s="459" t="str">
        <f t="shared" si="20"/>
        <v>-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683</v>
      </c>
      <c r="H142" s="235" t="s">
        <v>490</v>
      </c>
      <c r="I142" s="260" t="s">
        <v>487</v>
      </c>
      <c r="J142" s="62" t="s">
        <v>720</v>
      </c>
      <c r="K142" s="62"/>
      <c r="L142" s="437"/>
      <c r="M142" s="437"/>
      <c r="N142" s="62"/>
      <c r="O142" s="62"/>
      <c r="P142" s="438"/>
      <c r="Q142" s="438"/>
      <c r="R142" s="438"/>
      <c r="S142" s="438"/>
      <c r="T142" s="438"/>
      <c r="U142" s="452">
        <f t="shared" si="16"/>
        <v>0</v>
      </c>
      <c r="V142" s="82"/>
      <c r="W142" s="452">
        <f t="shared" si="19"/>
        <v>0</v>
      </c>
      <c r="X142" s="453" t="str">
        <f t="shared" si="20"/>
        <v>-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704</v>
      </c>
      <c r="H143" s="235" t="s">
        <v>493</v>
      </c>
      <c r="I143" s="260" t="s">
        <v>487</v>
      </c>
      <c r="J143" s="62" t="s">
        <v>721</v>
      </c>
      <c r="K143" s="62"/>
      <c r="L143" s="437"/>
      <c r="M143" s="437"/>
      <c r="N143" s="62"/>
      <c r="O143" s="62"/>
      <c r="P143" s="438"/>
      <c r="Q143" s="438"/>
      <c r="R143" s="438"/>
      <c r="S143" s="438"/>
      <c r="T143" s="438"/>
      <c r="U143" s="452">
        <f t="shared" si="16"/>
        <v>0</v>
      </c>
      <c r="V143" s="82"/>
      <c r="W143" s="452">
        <f t="shared" si="19"/>
        <v>0</v>
      </c>
      <c r="X143" s="453" t="str">
        <f t="shared" si="20"/>
        <v>-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687</v>
      </c>
      <c r="H144" s="237" t="s">
        <v>496</v>
      </c>
      <c r="I144" s="263" t="s">
        <v>487</v>
      </c>
      <c r="J144" s="65" t="s">
        <v>722</v>
      </c>
      <c r="K144" s="65"/>
      <c r="L144" s="439"/>
      <c r="M144" s="439"/>
      <c r="N144" s="65"/>
      <c r="O144" s="65"/>
      <c r="P144" s="440"/>
      <c r="Q144" s="440"/>
      <c r="R144" s="440"/>
      <c r="S144" s="440"/>
      <c r="T144" s="440"/>
      <c r="U144" s="454">
        <f t="shared" si="16"/>
        <v>0</v>
      </c>
      <c r="V144" s="84"/>
      <c r="W144" s="455">
        <f t="shared" si="19"/>
        <v>0</v>
      </c>
      <c r="X144" s="456" t="str">
        <f t="shared" si="20"/>
        <v>-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681</v>
      </c>
      <c r="H145" s="239" t="s">
        <v>486</v>
      </c>
      <c r="I145" s="259" t="s">
        <v>487</v>
      </c>
      <c r="J145" s="67" t="s">
        <v>723</v>
      </c>
      <c r="K145" s="67"/>
      <c r="L145" s="441"/>
      <c r="M145" s="441"/>
      <c r="N145" s="67"/>
      <c r="O145" s="67"/>
      <c r="P145" s="442"/>
      <c r="Q145" s="442"/>
      <c r="R145" s="442"/>
      <c r="S145" s="442"/>
      <c r="T145" s="442"/>
      <c r="U145" s="457">
        <f t="shared" si="16"/>
        <v>0</v>
      </c>
      <c r="V145" s="68"/>
      <c r="W145" s="458">
        <f t="shared" si="19"/>
        <v>0</v>
      </c>
      <c r="X145" s="459" t="str">
        <f t="shared" si="20"/>
        <v>-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683</v>
      </c>
      <c r="H146" s="235" t="s">
        <v>490</v>
      </c>
      <c r="I146" s="260" t="s">
        <v>487</v>
      </c>
      <c r="J146" s="62" t="s">
        <v>724</v>
      </c>
      <c r="K146" s="62"/>
      <c r="L146" s="437"/>
      <c r="M146" s="437"/>
      <c r="N146" s="62"/>
      <c r="O146" s="62"/>
      <c r="P146" s="438"/>
      <c r="Q146" s="438"/>
      <c r="R146" s="438"/>
      <c r="S146" s="438"/>
      <c r="T146" s="438"/>
      <c r="U146" s="452">
        <f t="shared" si="16"/>
        <v>0</v>
      </c>
      <c r="V146" s="82"/>
      <c r="W146" s="452">
        <f t="shared" si="19"/>
        <v>0</v>
      </c>
      <c r="X146" s="453" t="str">
        <f t="shared" si="20"/>
        <v>-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704</v>
      </c>
      <c r="H147" s="235" t="s">
        <v>493</v>
      </c>
      <c r="I147" s="260" t="s">
        <v>487</v>
      </c>
      <c r="J147" s="62" t="s">
        <v>725</v>
      </c>
      <c r="K147" s="62"/>
      <c r="L147" s="437"/>
      <c r="M147" s="437"/>
      <c r="N147" s="62"/>
      <c r="O147" s="62"/>
      <c r="P147" s="438"/>
      <c r="Q147" s="438"/>
      <c r="R147" s="438"/>
      <c r="S147" s="438"/>
      <c r="T147" s="438"/>
      <c r="U147" s="452">
        <f t="shared" si="16"/>
        <v>0</v>
      </c>
      <c r="V147" s="82"/>
      <c r="W147" s="452">
        <f t="shared" si="19"/>
        <v>0</v>
      </c>
      <c r="X147" s="453" t="str">
        <f t="shared" si="20"/>
        <v>-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687</v>
      </c>
      <c r="H148" s="241" t="s">
        <v>496</v>
      </c>
      <c r="I148" s="261" t="s">
        <v>487</v>
      </c>
      <c r="J148" s="65" t="s">
        <v>726</v>
      </c>
      <c r="K148" s="65"/>
      <c r="L148" s="439"/>
      <c r="M148" s="439"/>
      <c r="N148" s="65"/>
      <c r="O148" s="65"/>
      <c r="P148" s="440"/>
      <c r="Q148" s="440"/>
      <c r="R148" s="440"/>
      <c r="S148" s="440"/>
      <c r="T148" s="440"/>
      <c r="U148" s="454">
        <f t="shared" si="16"/>
        <v>0</v>
      </c>
      <c r="V148" s="84"/>
      <c r="W148" s="455">
        <f t="shared" si="19"/>
        <v>0</v>
      </c>
      <c r="X148" s="456" t="str">
        <f t="shared" si="20"/>
        <v>-</v>
      </c>
      <c r="Z148" s="425"/>
    </row>
    <row r="149" s="56" customFormat="1" ht="50.1" customHeight="1" spans="2:26">
      <c r="B149" s="254"/>
      <c r="C149" s="254"/>
      <c r="D149" s="60" t="s">
        <v>727</v>
      </c>
      <c r="E149" s="247"/>
      <c r="F149" s="67" t="s">
        <v>16</v>
      </c>
      <c r="G149" s="67" t="s">
        <v>681</v>
      </c>
      <c r="H149" s="233" t="s">
        <v>486</v>
      </c>
      <c r="I149" s="256" t="s">
        <v>487</v>
      </c>
      <c r="J149" s="67" t="s">
        <v>728</v>
      </c>
      <c r="K149" s="67"/>
      <c r="L149" s="441"/>
      <c r="M149" s="441"/>
      <c r="N149" s="67"/>
      <c r="O149" s="67"/>
      <c r="P149" s="442"/>
      <c r="Q149" s="442"/>
      <c r="R149" s="442"/>
      <c r="S149" s="442"/>
      <c r="T149" s="442"/>
      <c r="U149" s="457">
        <f t="shared" si="16"/>
        <v>0</v>
      </c>
      <c r="V149" s="68"/>
      <c r="W149" s="458">
        <f t="shared" si="19"/>
        <v>0</v>
      </c>
      <c r="X149" s="459" t="str">
        <f t="shared" si="20"/>
        <v>-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683</v>
      </c>
      <c r="H150" s="235" t="s">
        <v>490</v>
      </c>
      <c r="I150" s="257" t="s">
        <v>487</v>
      </c>
      <c r="J150" s="62" t="s">
        <v>729</v>
      </c>
      <c r="K150" s="62"/>
      <c r="L150" s="437"/>
      <c r="M150" s="437"/>
      <c r="N150" s="62"/>
      <c r="O150" s="62"/>
      <c r="P150" s="438"/>
      <c r="Q150" s="438"/>
      <c r="R150" s="438"/>
      <c r="S150" s="438"/>
      <c r="T150" s="438"/>
      <c r="U150" s="452">
        <f t="shared" si="16"/>
        <v>0</v>
      </c>
      <c r="V150" s="82"/>
      <c r="W150" s="452">
        <f t="shared" si="19"/>
        <v>0</v>
      </c>
      <c r="X150" s="453" t="str">
        <f t="shared" si="20"/>
        <v>-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704</v>
      </c>
      <c r="H151" s="235" t="s">
        <v>493</v>
      </c>
      <c r="I151" s="257" t="s">
        <v>487</v>
      </c>
      <c r="J151" s="62" t="s">
        <v>730</v>
      </c>
      <c r="K151" s="62"/>
      <c r="L151" s="437"/>
      <c r="M151" s="437"/>
      <c r="N151" s="62"/>
      <c r="O151" s="62"/>
      <c r="P151" s="438"/>
      <c r="Q151" s="438"/>
      <c r="R151" s="438"/>
      <c r="S151" s="438"/>
      <c r="T151" s="438"/>
      <c r="U151" s="452">
        <f t="shared" si="16"/>
        <v>0</v>
      </c>
      <c r="V151" s="82"/>
      <c r="W151" s="452">
        <f t="shared" si="19"/>
        <v>0</v>
      </c>
      <c r="X151" s="453" t="str">
        <f t="shared" si="20"/>
        <v>-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687</v>
      </c>
      <c r="H152" s="237" t="s">
        <v>496</v>
      </c>
      <c r="I152" s="258" t="s">
        <v>487</v>
      </c>
      <c r="J152" s="65" t="s">
        <v>731</v>
      </c>
      <c r="K152" s="65"/>
      <c r="L152" s="439"/>
      <c r="M152" s="439"/>
      <c r="N152" s="65"/>
      <c r="O152" s="65"/>
      <c r="P152" s="440"/>
      <c r="Q152" s="440"/>
      <c r="R152" s="440"/>
      <c r="S152" s="440"/>
      <c r="T152" s="440"/>
      <c r="U152" s="454">
        <f t="shared" si="16"/>
        <v>0</v>
      </c>
      <c r="V152" s="84"/>
      <c r="W152" s="455">
        <f t="shared" si="19"/>
        <v>0</v>
      </c>
      <c r="X152" s="456" t="str">
        <f t="shared" si="20"/>
        <v>-</v>
      </c>
      <c r="Z152" s="425"/>
    </row>
    <row r="153" s="56" customFormat="1" ht="50.1" customHeight="1" spans="2:26">
      <c r="B153" s="254"/>
      <c r="C153" s="254"/>
      <c r="D153" s="64" t="s">
        <v>732</v>
      </c>
      <c r="E153" s="248"/>
      <c r="F153" s="67" t="s">
        <v>16</v>
      </c>
      <c r="G153" s="67" t="s">
        <v>681</v>
      </c>
      <c r="H153" s="233" t="s">
        <v>486</v>
      </c>
      <c r="I153" s="259" t="s">
        <v>487</v>
      </c>
      <c r="J153" s="67" t="s">
        <v>733</v>
      </c>
      <c r="K153" s="67"/>
      <c r="L153" s="441"/>
      <c r="M153" s="441"/>
      <c r="N153" s="67"/>
      <c r="O153" s="67"/>
      <c r="P153" s="442"/>
      <c r="Q153" s="442"/>
      <c r="R153" s="442"/>
      <c r="S153" s="442"/>
      <c r="T153" s="442"/>
      <c r="U153" s="457">
        <f t="shared" si="16"/>
        <v>0</v>
      </c>
      <c r="V153" s="68"/>
      <c r="W153" s="458">
        <f t="shared" si="19"/>
        <v>0</v>
      </c>
      <c r="X153" s="459" t="str">
        <f t="shared" si="20"/>
        <v>-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683</v>
      </c>
      <c r="H154" s="235" t="s">
        <v>490</v>
      </c>
      <c r="I154" s="260" t="s">
        <v>487</v>
      </c>
      <c r="J154" s="62" t="s">
        <v>734</v>
      </c>
      <c r="K154" s="62"/>
      <c r="L154" s="437"/>
      <c r="M154" s="437"/>
      <c r="N154" s="62"/>
      <c r="O154" s="62"/>
      <c r="P154" s="438"/>
      <c r="Q154" s="438"/>
      <c r="R154" s="438"/>
      <c r="S154" s="438"/>
      <c r="T154" s="438"/>
      <c r="U154" s="452">
        <f t="shared" si="16"/>
        <v>0</v>
      </c>
      <c r="V154" s="82"/>
      <c r="W154" s="452">
        <f t="shared" si="19"/>
        <v>0</v>
      </c>
      <c r="X154" s="453" t="str">
        <f t="shared" si="20"/>
        <v>-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704</v>
      </c>
      <c r="H155" s="235" t="s">
        <v>493</v>
      </c>
      <c r="I155" s="260" t="s">
        <v>487</v>
      </c>
      <c r="J155" s="62" t="s">
        <v>735</v>
      </c>
      <c r="K155" s="62"/>
      <c r="L155" s="437"/>
      <c r="M155" s="437"/>
      <c r="N155" s="62"/>
      <c r="O155" s="62"/>
      <c r="P155" s="438"/>
      <c r="Q155" s="438"/>
      <c r="R155" s="438"/>
      <c r="S155" s="438"/>
      <c r="T155" s="438"/>
      <c r="U155" s="452">
        <f t="shared" si="16"/>
        <v>0</v>
      </c>
      <c r="V155" s="82"/>
      <c r="W155" s="452">
        <f t="shared" si="19"/>
        <v>0</v>
      </c>
      <c r="X155" s="453" t="str">
        <f t="shared" si="20"/>
        <v>-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687</v>
      </c>
      <c r="H156" s="241" t="s">
        <v>496</v>
      </c>
      <c r="I156" s="261" t="s">
        <v>487</v>
      </c>
      <c r="J156" s="65" t="s">
        <v>736</v>
      </c>
      <c r="K156" s="65"/>
      <c r="L156" s="439"/>
      <c r="M156" s="439"/>
      <c r="N156" s="65"/>
      <c r="O156" s="65"/>
      <c r="P156" s="440"/>
      <c r="Q156" s="440"/>
      <c r="R156" s="440"/>
      <c r="S156" s="440"/>
      <c r="T156" s="440"/>
      <c r="U156" s="454">
        <f t="shared" si="16"/>
        <v>0</v>
      </c>
      <c r="V156" s="84"/>
      <c r="W156" s="455">
        <f t="shared" si="19"/>
        <v>0</v>
      </c>
      <c r="X156" s="456" t="str">
        <f t="shared" si="20"/>
        <v>-</v>
      </c>
      <c r="Z156" s="425"/>
    </row>
    <row r="157" s="56" customFormat="1" ht="50.1" customHeight="1" spans="2:26">
      <c r="B157" s="254"/>
      <c r="C157" s="254"/>
      <c r="D157" s="60" t="s">
        <v>737</v>
      </c>
      <c r="E157" s="247"/>
      <c r="F157" s="67" t="s">
        <v>16</v>
      </c>
      <c r="G157" s="67" t="s">
        <v>681</v>
      </c>
      <c r="H157" s="233" t="s">
        <v>486</v>
      </c>
      <c r="I157" s="256" t="s">
        <v>487</v>
      </c>
      <c r="J157" s="67" t="s">
        <v>738</v>
      </c>
      <c r="K157" s="67"/>
      <c r="L157" s="441"/>
      <c r="M157" s="441"/>
      <c r="N157" s="67"/>
      <c r="O157" s="67"/>
      <c r="P157" s="442"/>
      <c r="Q157" s="442"/>
      <c r="R157" s="442"/>
      <c r="S157" s="442"/>
      <c r="T157" s="442"/>
      <c r="U157" s="457">
        <f t="shared" si="16"/>
        <v>0</v>
      </c>
      <c r="V157" s="68"/>
      <c r="W157" s="458">
        <f t="shared" si="19"/>
        <v>0</v>
      </c>
      <c r="X157" s="459" t="str">
        <f t="shared" si="20"/>
        <v>-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683</v>
      </c>
      <c r="H158" s="235" t="s">
        <v>490</v>
      </c>
      <c r="I158" s="257" t="s">
        <v>487</v>
      </c>
      <c r="J158" s="62" t="s">
        <v>739</v>
      </c>
      <c r="K158" s="62"/>
      <c r="L158" s="437"/>
      <c r="M158" s="437"/>
      <c r="N158" s="62"/>
      <c r="O158" s="62"/>
      <c r="P158" s="438"/>
      <c r="Q158" s="438"/>
      <c r="R158" s="438"/>
      <c r="S158" s="438"/>
      <c r="T158" s="438"/>
      <c r="U158" s="452">
        <f t="shared" si="16"/>
        <v>0</v>
      </c>
      <c r="V158" s="82"/>
      <c r="W158" s="452">
        <f t="shared" si="19"/>
        <v>0</v>
      </c>
      <c r="X158" s="453" t="str">
        <f t="shared" si="20"/>
        <v>-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704</v>
      </c>
      <c r="H159" s="235" t="s">
        <v>493</v>
      </c>
      <c r="I159" s="257" t="s">
        <v>487</v>
      </c>
      <c r="J159" s="62" t="s">
        <v>740</v>
      </c>
      <c r="K159" s="62"/>
      <c r="L159" s="437"/>
      <c r="M159" s="437"/>
      <c r="N159" s="62"/>
      <c r="O159" s="62"/>
      <c r="P159" s="438"/>
      <c r="Q159" s="438"/>
      <c r="R159" s="438"/>
      <c r="S159" s="438"/>
      <c r="T159" s="438"/>
      <c r="U159" s="452">
        <f t="shared" si="16"/>
        <v>0</v>
      </c>
      <c r="V159" s="82"/>
      <c r="W159" s="452">
        <f t="shared" si="19"/>
        <v>0</v>
      </c>
      <c r="X159" s="453" t="str">
        <f t="shared" si="20"/>
        <v>-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687</v>
      </c>
      <c r="H160" s="237" t="s">
        <v>496</v>
      </c>
      <c r="I160" s="258" t="s">
        <v>487</v>
      </c>
      <c r="J160" s="65" t="s">
        <v>741</v>
      </c>
      <c r="K160" s="65"/>
      <c r="L160" s="439"/>
      <c r="M160" s="439"/>
      <c r="N160" s="65"/>
      <c r="O160" s="65"/>
      <c r="P160" s="440"/>
      <c r="Q160" s="440"/>
      <c r="R160" s="440"/>
      <c r="S160" s="440"/>
      <c r="T160" s="440"/>
      <c r="U160" s="454">
        <f t="shared" si="16"/>
        <v>0</v>
      </c>
      <c r="V160" s="84"/>
      <c r="W160" s="455">
        <f t="shared" si="19"/>
        <v>0</v>
      </c>
      <c r="X160" s="456" t="str">
        <f t="shared" si="20"/>
        <v>-</v>
      </c>
      <c r="Z160" s="425"/>
    </row>
    <row r="161" s="56" customFormat="1" ht="50.1" customHeight="1" spans="2:26">
      <c r="B161" s="254"/>
      <c r="C161" s="254"/>
      <c r="D161" s="64" t="s">
        <v>742</v>
      </c>
      <c r="E161" s="248"/>
      <c r="F161" s="86" t="s">
        <v>16</v>
      </c>
      <c r="G161" s="86" t="s">
        <v>681</v>
      </c>
      <c r="H161" s="239" t="s">
        <v>486</v>
      </c>
      <c r="I161" s="259" t="s">
        <v>487</v>
      </c>
      <c r="J161" s="67" t="s">
        <v>743</v>
      </c>
      <c r="K161" s="67"/>
      <c r="L161" s="441"/>
      <c r="M161" s="441"/>
      <c r="N161" s="67"/>
      <c r="O161" s="67"/>
      <c r="P161" s="442"/>
      <c r="Q161" s="442"/>
      <c r="R161" s="442"/>
      <c r="S161" s="442"/>
      <c r="T161" s="442"/>
      <c r="U161" s="457">
        <f t="shared" si="16"/>
        <v>0</v>
      </c>
      <c r="V161" s="68"/>
      <c r="W161" s="458">
        <f t="shared" si="19"/>
        <v>0</v>
      </c>
      <c r="X161" s="459" t="str">
        <f t="shared" si="20"/>
        <v>-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683</v>
      </c>
      <c r="H162" s="235" t="s">
        <v>490</v>
      </c>
      <c r="I162" s="260" t="s">
        <v>487</v>
      </c>
      <c r="J162" s="62" t="s">
        <v>744</v>
      </c>
      <c r="K162" s="62"/>
      <c r="L162" s="437"/>
      <c r="M162" s="437"/>
      <c r="N162" s="62"/>
      <c r="O162" s="62"/>
      <c r="P162" s="438"/>
      <c r="Q162" s="438"/>
      <c r="R162" s="438"/>
      <c r="S162" s="438"/>
      <c r="T162" s="438"/>
      <c r="U162" s="452">
        <f t="shared" si="16"/>
        <v>0</v>
      </c>
      <c r="V162" s="82"/>
      <c r="W162" s="452">
        <f t="shared" si="19"/>
        <v>0</v>
      </c>
      <c r="X162" s="453" t="str">
        <f t="shared" si="20"/>
        <v>-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704</v>
      </c>
      <c r="H163" s="235" t="s">
        <v>493</v>
      </c>
      <c r="I163" s="260" t="s">
        <v>487</v>
      </c>
      <c r="J163" s="62" t="s">
        <v>745</v>
      </c>
      <c r="K163" s="62"/>
      <c r="L163" s="437"/>
      <c r="M163" s="437"/>
      <c r="N163" s="62"/>
      <c r="O163" s="62"/>
      <c r="P163" s="438"/>
      <c r="Q163" s="438"/>
      <c r="R163" s="438"/>
      <c r="S163" s="438"/>
      <c r="T163" s="438"/>
      <c r="U163" s="452">
        <f t="shared" si="16"/>
        <v>0</v>
      </c>
      <c r="V163" s="82"/>
      <c r="W163" s="452">
        <f t="shared" si="19"/>
        <v>0</v>
      </c>
      <c r="X163" s="453" t="str">
        <f t="shared" si="20"/>
        <v>-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687</v>
      </c>
      <c r="H164" s="237" t="s">
        <v>496</v>
      </c>
      <c r="I164" s="261" t="s">
        <v>487</v>
      </c>
      <c r="J164" s="65" t="s">
        <v>746</v>
      </c>
      <c r="K164" s="65"/>
      <c r="L164" s="439"/>
      <c r="M164" s="439"/>
      <c r="N164" s="65"/>
      <c r="O164" s="65"/>
      <c r="P164" s="440"/>
      <c r="Q164" s="440"/>
      <c r="R164" s="440"/>
      <c r="S164" s="440"/>
      <c r="T164" s="440"/>
      <c r="U164" s="454">
        <f t="shared" si="16"/>
        <v>0</v>
      </c>
      <c r="V164" s="84"/>
      <c r="W164" s="455">
        <f t="shared" si="19"/>
        <v>0</v>
      </c>
      <c r="X164" s="456" t="str">
        <f t="shared" si="20"/>
        <v>-</v>
      </c>
      <c r="Z164" s="425"/>
    </row>
    <row r="165" s="56" customFormat="1" ht="50.1" customHeight="1" spans="2:26">
      <c r="B165" s="59" t="s">
        <v>747</v>
      </c>
      <c r="C165" s="255" t="s">
        <v>483</v>
      </c>
      <c r="D165" s="60" t="s">
        <v>748</v>
      </c>
      <c r="E165" s="247"/>
      <c r="F165" s="67" t="s">
        <v>16</v>
      </c>
      <c r="G165" s="67" t="s">
        <v>681</v>
      </c>
      <c r="H165" s="233" t="s">
        <v>486</v>
      </c>
      <c r="I165" s="262" t="s">
        <v>487</v>
      </c>
      <c r="J165" s="67" t="s">
        <v>749</v>
      </c>
      <c r="K165" s="67"/>
      <c r="L165" s="441"/>
      <c r="M165" s="441"/>
      <c r="N165" s="67"/>
      <c r="O165" s="67"/>
      <c r="P165" s="442"/>
      <c r="Q165" s="442"/>
      <c r="R165" s="442"/>
      <c r="S165" s="442"/>
      <c r="T165" s="442"/>
      <c r="U165" s="457">
        <f t="shared" si="16"/>
        <v>0</v>
      </c>
      <c r="V165" s="68"/>
      <c r="W165" s="458">
        <f t="shared" si="19"/>
        <v>0</v>
      </c>
      <c r="X165" s="459" t="str">
        <f t="shared" si="20"/>
        <v>-</v>
      </c>
      <c r="Z165" s="425"/>
    </row>
    <row r="166" s="56" customFormat="1" ht="50.1" customHeight="1" spans="2:26">
      <c r="B166" s="244"/>
      <c r="C166" s="244"/>
      <c r="D166" s="64" t="s">
        <v>499</v>
      </c>
      <c r="E166" s="248"/>
      <c r="F166" s="62" t="s">
        <v>17</v>
      </c>
      <c r="G166" s="62" t="s">
        <v>750</v>
      </c>
      <c r="H166" s="235" t="s">
        <v>490</v>
      </c>
      <c r="I166" s="260" t="s">
        <v>487</v>
      </c>
      <c r="J166" s="62" t="s">
        <v>751</v>
      </c>
      <c r="K166" s="62"/>
      <c r="L166" s="437"/>
      <c r="M166" s="437"/>
      <c r="N166" s="62"/>
      <c r="O166" s="62"/>
      <c r="P166" s="438"/>
      <c r="Q166" s="438"/>
      <c r="R166" s="438"/>
      <c r="S166" s="438"/>
      <c r="T166" s="438"/>
      <c r="U166" s="452">
        <f t="shared" si="16"/>
        <v>0</v>
      </c>
      <c r="V166" s="82"/>
      <c r="W166" s="452">
        <f t="shared" si="19"/>
        <v>0</v>
      </c>
      <c r="X166" s="453" t="str">
        <f t="shared" si="20"/>
        <v>-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698</v>
      </c>
      <c r="H167" s="79" t="s">
        <v>752</v>
      </c>
      <c r="I167" s="261" t="s">
        <v>487</v>
      </c>
      <c r="J167" s="65" t="s">
        <v>753</v>
      </c>
      <c r="K167" s="65"/>
      <c r="L167" s="439"/>
      <c r="M167" s="439"/>
      <c r="N167" s="65"/>
      <c r="O167" s="65"/>
      <c r="P167" s="440"/>
      <c r="Q167" s="440"/>
      <c r="R167" s="440"/>
      <c r="S167" s="440"/>
      <c r="T167" s="440"/>
      <c r="U167" s="454">
        <f t="shared" si="16"/>
        <v>0</v>
      </c>
      <c r="V167" s="84"/>
      <c r="W167" s="455">
        <f t="shared" si="19"/>
        <v>0</v>
      </c>
      <c r="X167" s="456" t="str">
        <f t="shared" si="20"/>
        <v>-</v>
      </c>
      <c r="Z167" s="425"/>
    </row>
    <row r="168" s="56" customFormat="1" ht="50.1" customHeight="1" spans="2:26">
      <c r="B168" s="244"/>
      <c r="C168" s="244"/>
      <c r="D168" s="60" t="s">
        <v>748</v>
      </c>
      <c r="E168" s="247"/>
      <c r="F168" s="67" t="s">
        <v>16</v>
      </c>
      <c r="G168" s="67" t="s">
        <v>681</v>
      </c>
      <c r="H168" s="233" t="s">
        <v>486</v>
      </c>
      <c r="I168" s="262" t="s">
        <v>487</v>
      </c>
      <c r="J168" s="67" t="s">
        <v>754</v>
      </c>
      <c r="K168" s="67"/>
      <c r="L168" s="441"/>
      <c r="M168" s="441"/>
      <c r="N168" s="67"/>
      <c r="O168" s="67"/>
      <c r="P168" s="442"/>
      <c r="Q168" s="442"/>
      <c r="R168" s="442"/>
      <c r="S168" s="442"/>
      <c r="T168" s="442"/>
      <c r="U168" s="457">
        <f t="shared" si="16"/>
        <v>0</v>
      </c>
      <c r="V168" s="68"/>
      <c r="W168" s="458">
        <f t="shared" si="19"/>
        <v>0</v>
      </c>
      <c r="X168" s="459" t="str">
        <f t="shared" si="20"/>
        <v>-</v>
      </c>
      <c r="Z168" s="425"/>
    </row>
    <row r="169" s="56" customFormat="1" ht="50.1" customHeight="1" spans="2:26">
      <c r="B169" s="244"/>
      <c r="C169" s="244"/>
      <c r="D169" s="64" t="s">
        <v>505</v>
      </c>
      <c r="E169" s="248"/>
      <c r="F169" s="62" t="s">
        <v>17</v>
      </c>
      <c r="G169" s="62" t="s">
        <v>750</v>
      </c>
      <c r="H169" s="235" t="s">
        <v>490</v>
      </c>
      <c r="I169" s="260" t="s">
        <v>487</v>
      </c>
      <c r="J169" s="62" t="s">
        <v>755</v>
      </c>
      <c r="K169" s="62"/>
      <c r="L169" s="437"/>
      <c r="M169" s="437"/>
      <c r="N169" s="62"/>
      <c r="O169" s="62"/>
      <c r="P169" s="438"/>
      <c r="Q169" s="438"/>
      <c r="R169" s="438"/>
      <c r="S169" s="438"/>
      <c r="T169" s="438"/>
      <c r="U169" s="452">
        <f t="shared" si="16"/>
        <v>0</v>
      </c>
      <c r="V169" s="82"/>
      <c r="W169" s="452">
        <f t="shared" si="19"/>
        <v>0</v>
      </c>
      <c r="X169" s="453" t="str">
        <f t="shared" si="20"/>
        <v>-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698</v>
      </c>
      <c r="H170" s="65" t="s">
        <v>752</v>
      </c>
      <c r="I170" s="263" t="s">
        <v>487</v>
      </c>
      <c r="J170" s="65" t="s">
        <v>756</v>
      </c>
      <c r="K170" s="65"/>
      <c r="L170" s="439"/>
      <c r="M170" s="439"/>
      <c r="N170" s="65"/>
      <c r="O170" s="65"/>
      <c r="P170" s="440"/>
      <c r="Q170" s="440"/>
      <c r="R170" s="440"/>
      <c r="S170" s="440"/>
      <c r="T170" s="440"/>
      <c r="U170" s="454">
        <f t="shared" si="16"/>
        <v>0</v>
      </c>
      <c r="V170" s="84"/>
      <c r="W170" s="455">
        <f t="shared" si="19"/>
        <v>0</v>
      </c>
      <c r="X170" s="456" t="str">
        <f t="shared" si="20"/>
        <v>-</v>
      </c>
      <c r="Z170" s="425"/>
    </row>
    <row r="171" s="56" customFormat="1" ht="50.1" customHeight="1" spans="2:26">
      <c r="B171" s="244"/>
      <c r="C171" s="244"/>
      <c r="D171" s="60" t="s">
        <v>748</v>
      </c>
      <c r="E171" s="247"/>
      <c r="F171" s="86" t="s">
        <v>16</v>
      </c>
      <c r="G171" s="86" t="s">
        <v>681</v>
      </c>
      <c r="H171" s="239" t="s">
        <v>486</v>
      </c>
      <c r="I171" s="259" t="s">
        <v>487</v>
      </c>
      <c r="J171" s="67" t="s">
        <v>757</v>
      </c>
      <c r="K171" s="67"/>
      <c r="L171" s="441"/>
      <c r="M171" s="441"/>
      <c r="N171" s="67"/>
      <c r="O171" s="67"/>
      <c r="P171" s="442"/>
      <c r="Q171" s="442"/>
      <c r="R171" s="442"/>
      <c r="S171" s="442"/>
      <c r="T171" s="442"/>
      <c r="U171" s="457">
        <f t="shared" si="16"/>
        <v>0</v>
      </c>
      <c r="V171" s="68"/>
      <c r="W171" s="458">
        <f t="shared" si="19"/>
        <v>0</v>
      </c>
      <c r="X171" s="459" t="str">
        <f t="shared" si="20"/>
        <v>-</v>
      </c>
      <c r="Z171" s="425"/>
    </row>
    <row r="172" s="56" customFormat="1" ht="50.1" customHeight="1" spans="2:26">
      <c r="B172" s="244"/>
      <c r="C172" s="244"/>
      <c r="D172" s="64" t="s">
        <v>758</v>
      </c>
      <c r="E172" s="248"/>
      <c r="F172" s="62" t="s">
        <v>17</v>
      </c>
      <c r="G172" s="62" t="s">
        <v>750</v>
      </c>
      <c r="H172" s="235" t="s">
        <v>490</v>
      </c>
      <c r="I172" s="260" t="s">
        <v>487</v>
      </c>
      <c r="J172" s="62" t="s">
        <v>759</v>
      </c>
      <c r="K172" s="62"/>
      <c r="L172" s="437"/>
      <c r="M172" s="437"/>
      <c r="N172" s="62"/>
      <c r="O172" s="62"/>
      <c r="P172" s="438"/>
      <c r="Q172" s="438"/>
      <c r="R172" s="438"/>
      <c r="S172" s="438"/>
      <c r="T172" s="438"/>
      <c r="U172" s="452">
        <f t="shared" si="16"/>
        <v>0</v>
      </c>
      <c r="V172" s="82"/>
      <c r="W172" s="452">
        <f t="shared" si="19"/>
        <v>0</v>
      </c>
      <c r="X172" s="453" t="str">
        <f t="shared" si="20"/>
        <v>-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698</v>
      </c>
      <c r="H173" s="79" t="s">
        <v>752</v>
      </c>
      <c r="I173" s="261" t="s">
        <v>487</v>
      </c>
      <c r="J173" s="65" t="s">
        <v>760</v>
      </c>
      <c r="K173" s="65"/>
      <c r="L173" s="439"/>
      <c r="M173" s="439"/>
      <c r="N173" s="65"/>
      <c r="O173" s="65"/>
      <c r="P173" s="440"/>
      <c r="Q173" s="440"/>
      <c r="R173" s="440"/>
      <c r="S173" s="440"/>
      <c r="T173" s="440"/>
      <c r="U173" s="454">
        <f t="shared" si="16"/>
        <v>0</v>
      </c>
      <c r="V173" s="84"/>
      <c r="W173" s="455">
        <f t="shared" si="19"/>
        <v>0</v>
      </c>
      <c r="X173" s="456" t="str">
        <f t="shared" si="20"/>
        <v>-</v>
      </c>
      <c r="Z173" s="425"/>
    </row>
    <row r="174" s="56" customFormat="1" ht="50.1" customHeight="1" spans="2:26">
      <c r="B174" s="244"/>
      <c r="C174" s="244"/>
      <c r="D174" s="60" t="s">
        <v>748</v>
      </c>
      <c r="E174" s="247"/>
      <c r="F174" s="67" t="s">
        <v>16</v>
      </c>
      <c r="G174" s="67" t="s">
        <v>681</v>
      </c>
      <c r="H174" s="233" t="s">
        <v>486</v>
      </c>
      <c r="I174" s="262" t="s">
        <v>487</v>
      </c>
      <c r="J174" s="67" t="s">
        <v>761</v>
      </c>
      <c r="K174" s="67"/>
      <c r="L174" s="441"/>
      <c r="M174" s="441"/>
      <c r="N174" s="67"/>
      <c r="O174" s="67"/>
      <c r="P174" s="442"/>
      <c r="Q174" s="442"/>
      <c r="R174" s="442"/>
      <c r="S174" s="442"/>
      <c r="T174" s="442"/>
      <c r="U174" s="457">
        <f t="shared" si="16"/>
        <v>0</v>
      </c>
      <c r="V174" s="68"/>
      <c r="W174" s="458">
        <f t="shared" si="19"/>
        <v>0</v>
      </c>
      <c r="X174" s="459" t="str">
        <f t="shared" si="20"/>
        <v>-</v>
      </c>
      <c r="Z174" s="425"/>
    </row>
    <row r="175" s="56" customFormat="1" ht="50.1" customHeight="1" spans="2:26">
      <c r="B175" s="244"/>
      <c r="C175" s="244"/>
      <c r="D175" s="64" t="s">
        <v>762</v>
      </c>
      <c r="E175" s="248"/>
      <c r="F175" s="62" t="s">
        <v>17</v>
      </c>
      <c r="G175" s="62" t="s">
        <v>750</v>
      </c>
      <c r="H175" s="235" t="s">
        <v>490</v>
      </c>
      <c r="I175" s="260" t="s">
        <v>487</v>
      </c>
      <c r="J175" s="62" t="s">
        <v>763</v>
      </c>
      <c r="K175" s="62"/>
      <c r="L175" s="437"/>
      <c r="M175" s="437"/>
      <c r="N175" s="62"/>
      <c r="O175" s="62"/>
      <c r="P175" s="438"/>
      <c r="Q175" s="438"/>
      <c r="R175" s="438"/>
      <c r="S175" s="438"/>
      <c r="T175" s="438"/>
      <c r="U175" s="452">
        <f t="shared" si="16"/>
        <v>0</v>
      </c>
      <c r="V175" s="82"/>
      <c r="W175" s="452">
        <f t="shared" si="19"/>
        <v>0</v>
      </c>
      <c r="X175" s="453" t="str">
        <f t="shared" si="20"/>
        <v>-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698</v>
      </c>
      <c r="H176" s="79" t="s">
        <v>752</v>
      </c>
      <c r="I176" s="261" t="s">
        <v>487</v>
      </c>
      <c r="J176" s="65" t="s">
        <v>764</v>
      </c>
      <c r="K176" s="65"/>
      <c r="L176" s="439"/>
      <c r="M176" s="439"/>
      <c r="N176" s="65"/>
      <c r="O176" s="65"/>
      <c r="P176" s="440"/>
      <c r="Q176" s="440"/>
      <c r="R176" s="440"/>
      <c r="S176" s="440"/>
      <c r="T176" s="440"/>
      <c r="U176" s="454">
        <f t="shared" si="16"/>
        <v>0</v>
      </c>
      <c r="V176" s="84"/>
      <c r="W176" s="455">
        <f t="shared" si="19"/>
        <v>0</v>
      </c>
      <c r="X176" s="456" t="str">
        <f t="shared" si="20"/>
        <v>-</v>
      </c>
      <c r="Z176" s="425"/>
    </row>
    <row r="177" s="56" customFormat="1" ht="50.1" customHeight="1" spans="2:26">
      <c r="B177" s="244"/>
      <c r="C177" s="244"/>
      <c r="D177" s="60" t="s">
        <v>748</v>
      </c>
      <c r="E177" s="247"/>
      <c r="F177" s="67" t="s">
        <v>16</v>
      </c>
      <c r="G177" s="67" t="s">
        <v>681</v>
      </c>
      <c r="H177" s="233" t="s">
        <v>486</v>
      </c>
      <c r="I177" s="262" t="s">
        <v>487</v>
      </c>
      <c r="J177" s="67" t="s">
        <v>765</v>
      </c>
      <c r="K177" s="67"/>
      <c r="L177" s="441"/>
      <c r="M177" s="441"/>
      <c r="N177" s="67"/>
      <c r="O177" s="67"/>
      <c r="P177" s="442"/>
      <c r="Q177" s="442"/>
      <c r="R177" s="442"/>
      <c r="S177" s="442"/>
      <c r="T177" s="442"/>
      <c r="U177" s="457">
        <f t="shared" si="16"/>
        <v>0</v>
      </c>
      <c r="V177" s="68"/>
      <c r="W177" s="458">
        <f t="shared" si="19"/>
        <v>0</v>
      </c>
      <c r="X177" s="459" t="str">
        <f t="shared" si="20"/>
        <v>-</v>
      </c>
      <c r="Z177" s="425"/>
    </row>
    <row r="178" s="56" customFormat="1" ht="50.1" customHeight="1" spans="2:26">
      <c r="B178" s="244"/>
      <c r="C178" s="244"/>
      <c r="D178" s="64" t="s">
        <v>766</v>
      </c>
      <c r="E178" s="248"/>
      <c r="F178" s="62" t="s">
        <v>17</v>
      </c>
      <c r="G178" s="62" t="s">
        <v>750</v>
      </c>
      <c r="H178" s="235" t="s">
        <v>490</v>
      </c>
      <c r="I178" s="260" t="s">
        <v>487</v>
      </c>
      <c r="J178" s="62" t="s">
        <v>767</v>
      </c>
      <c r="K178" s="62"/>
      <c r="L178" s="437"/>
      <c r="M178" s="437"/>
      <c r="N178" s="62"/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0</v>
      </c>
      <c r="V178" s="82"/>
      <c r="W178" s="452">
        <f t="shared" si="19"/>
        <v>0</v>
      </c>
      <c r="X178" s="453" t="str">
        <f t="shared" si="20"/>
        <v>-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698</v>
      </c>
      <c r="H179" s="65" t="s">
        <v>752</v>
      </c>
      <c r="I179" s="263" t="s">
        <v>487</v>
      </c>
      <c r="J179" s="65" t="s">
        <v>768</v>
      </c>
      <c r="K179" s="65"/>
      <c r="L179" s="439"/>
      <c r="M179" s="439"/>
      <c r="N179" s="65"/>
      <c r="O179" s="65"/>
      <c r="P179" s="440"/>
      <c r="Q179" s="440"/>
      <c r="R179" s="440"/>
      <c r="S179" s="440"/>
      <c r="T179" s="440"/>
      <c r="U179" s="454">
        <f t="shared" si="21"/>
        <v>0</v>
      </c>
      <c r="V179" s="84"/>
      <c r="W179" s="455">
        <f t="shared" si="19"/>
        <v>0</v>
      </c>
      <c r="X179" s="456" t="str">
        <f t="shared" si="20"/>
        <v>-</v>
      </c>
      <c r="Z179" s="425"/>
    </row>
    <row r="180" s="56" customFormat="1" ht="150" customHeight="1" spans="2:26">
      <c r="B180" s="271" t="s">
        <v>769</v>
      </c>
      <c r="C180" s="271" t="s">
        <v>483</v>
      </c>
      <c r="D180" s="272" t="s">
        <v>770</v>
      </c>
      <c r="E180" s="273"/>
      <c r="F180" s="421" t="s">
        <v>771</v>
      </c>
      <c r="G180" s="275" t="s">
        <v>772</v>
      </c>
      <c r="H180" s="275"/>
      <c r="I180" s="494" t="s">
        <v>773</v>
      </c>
      <c r="J180" s="275" t="s">
        <v>774</v>
      </c>
      <c r="K180" s="275"/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Z180" s="425"/>
    </row>
    <row r="181" s="56" customFormat="1" ht="150" customHeight="1" spans="2:26">
      <c r="B181" s="63"/>
      <c r="C181" s="254"/>
      <c r="D181" s="272" t="s">
        <v>775</v>
      </c>
      <c r="E181" s="273"/>
      <c r="F181" s="421" t="s">
        <v>771</v>
      </c>
      <c r="G181" s="275" t="s">
        <v>772</v>
      </c>
      <c r="H181" s="275"/>
      <c r="I181" s="494" t="s">
        <v>773</v>
      </c>
      <c r="J181" s="275" t="s">
        <v>776</v>
      </c>
      <c r="K181" s="275"/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Z181" s="425"/>
    </row>
    <row r="182" s="56" customFormat="1" ht="150" customHeight="1" spans="2:26">
      <c r="B182" s="276"/>
      <c r="C182" s="276"/>
      <c r="D182" s="272" t="s">
        <v>777</v>
      </c>
      <c r="E182" s="273"/>
      <c r="F182" s="421" t="s">
        <v>771</v>
      </c>
      <c r="G182" s="275" t="s">
        <v>778</v>
      </c>
      <c r="H182" s="275"/>
      <c r="I182" s="494" t="s">
        <v>773</v>
      </c>
      <c r="J182" s="275" t="s">
        <v>779</v>
      </c>
      <c r="K182" s="275"/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Z182" s="425"/>
    </row>
    <row r="183" ht="50.1" customHeight="1" spans="2:26">
      <c r="B183" s="59" t="s">
        <v>780</v>
      </c>
      <c r="C183" s="59" t="s">
        <v>483</v>
      </c>
      <c r="D183" s="60" t="s">
        <v>781</v>
      </c>
      <c r="E183"/>
      <c r="F183" s="67" t="s">
        <v>16</v>
      </c>
      <c r="G183" s="67" t="s">
        <v>681</v>
      </c>
      <c r="H183" s="233" t="s">
        <v>486</v>
      </c>
      <c r="I183" s="256" t="s">
        <v>487</v>
      </c>
      <c r="J183" s="67" t="s">
        <v>782</v>
      </c>
      <c r="K183" s="67"/>
      <c r="L183" s="441"/>
      <c r="M183" s="441"/>
      <c r="N183" s="67"/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783</v>
      </c>
      <c r="H184" s="235" t="s">
        <v>490</v>
      </c>
      <c r="I184" s="257" t="s">
        <v>487</v>
      </c>
      <c r="J184" s="62" t="s">
        <v>784</v>
      </c>
      <c r="K184" s="62"/>
      <c r="L184" s="437"/>
      <c r="M184" s="437"/>
      <c r="N184" s="62"/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785</v>
      </c>
      <c r="H185" s="235" t="s">
        <v>493</v>
      </c>
      <c r="I185" s="257" t="s">
        <v>487</v>
      </c>
      <c r="J185" s="62" t="s">
        <v>786</v>
      </c>
      <c r="K185" s="62"/>
      <c r="L185" s="437"/>
      <c r="M185" s="437"/>
      <c r="N185" s="62"/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787</v>
      </c>
      <c r="H186" s="237" t="s">
        <v>496</v>
      </c>
      <c r="I186" s="258" t="s">
        <v>487</v>
      </c>
      <c r="J186" s="65" t="s">
        <v>788</v>
      </c>
      <c r="K186" s="65"/>
      <c r="L186" s="439"/>
      <c r="M186" s="439"/>
      <c r="N186" s="65"/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Z186" s="425"/>
    </row>
    <row r="187" s="56" customFormat="1" ht="150" customHeight="1" spans="2:26">
      <c r="B187" s="271" t="s">
        <v>789</v>
      </c>
      <c r="C187" s="271" t="s">
        <v>483</v>
      </c>
      <c r="D187" s="272" t="s">
        <v>790</v>
      </c>
      <c r="E187" s="273"/>
      <c r="F187" s="274" t="s">
        <v>771</v>
      </c>
      <c r="G187" s="275" t="s">
        <v>772</v>
      </c>
      <c r="H187" s="275" t="s">
        <v>179</v>
      </c>
      <c r="I187" s="275" t="s">
        <v>179</v>
      </c>
      <c r="J187" s="275" t="s">
        <v>791</v>
      </c>
      <c r="K187" s="275"/>
      <c r="L187" s="495"/>
      <c r="M187" s="495"/>
      <c r="N187" s="275"/>
      <c r="O187" s="275"/>
      <c r="P187" s="496"/>
      <c r="Q187" s="496"/>
      <c r="R187" s="496"/>
      <c r="S187" s="496"/>
      <c r="T187" s="497"/>
      <c r="U187" s="498">
        <f t="shared" si="21"/>
        <v>0</v>
      </c>
      <c r="V187" s="498"/>
      <c r="W187" s="500">
        <f t="shared" si="19"/>
        <v>0</v>
      </c>
      <c r="X187" s="499" t="str">
        <f t="shared" si="20"/>
        <v>-</v>
      </c>
      <c r="Z187" s="425"/>
    </row>
    <row r="188" s="56" customFormat="1" ht="150" customHeight="1" spans="2:26">
      <c r="B188" s="63"/>
      <c r="C188" s="254"/>
      <c r="D188" s="272" t="s">
        <v>309</v>
      </c>
      <c r="E188" s="273"/>
      <c r="F188" s="274" t="s">
        <v>771</v>
      </c>
      <c r="G188" s="275" t="s">
        <v>772</v>
      </c>
      <c r="H188" s="275" t="s">
        <v>179</v>
      </c>
      <c r="I188" s="275" t="s">
        <v>179</v>
      </c>
      <c r="J188" s="275" t="s">
        <v>792</v>
      </c>
      <c r="K188" s="275"/>
      <c r="L188" s="495"/>
      <c r="M188" s="495"/>
      <c r="N188" s="275"/>
      <c r="O188" s="275"/>
      <c r="P188" s="496"/>
      <c r="Q188" s="496"/>
      <c r="R188" s="496"/>
      <c r="S188" s="496"/>
      <c r="T188" s="497"/>
      <c r="U188" s="498">
        <f t="shared" si="21"/>
        <v>0</v>
      </c>
      <c r="V188" s="498"/>
      <c r="W188" s="500">
        <f t="shared" si="19"/>
        <v>0</v>
      </c>
      <c r="X188" s="499" t="str">
        <f t="shared" si="20"/>
        <v>-</v>
      </c>
      <c r="Z188" s="425"/>
    </row>
    <row r="189" s="56" customFormat="1" ht="150" customHeight="1" spans="2:26">
      <c r="B189" s="276"/>
      <c r="C189" s="276"/>
      <c r="D189" s="272" t="s">
        <v>793</v>
      </c>
      <c r="E189" s="273"/>
      <c r="F189" s="274" t="s">
        <v>771</v>
      </c>
      <c r="G189" s="275" t="s">
        <v>778</v>
      </c>
      <c r="H189" s="275" t="s">
        <v>179</v>
      </c>
      <c r="I189" s="275" t="s">
        <v>179</v>
      </c>
      <c r="J189" s="275" t="s">
        <v>794</v>
      </c>
      <c r="K189" s="275"/>
      <c r="L189" s="495"/>
      <c r="M189" s="495"/>
      <c r="N189" s="275"/>
      <c r="O189" s="275"/>
      <c r="P189" s="496"/>
      <c r="Q189" s="496"/>
      <c r="R189" s="496"/>
      <c r="S189" s="496"/>
      <c r="T189" s="497"/>
      <c r="U189" s="498">
        <f t="shared" si="21"/>
        <v>0</v>
      </c>
      <c r="V189" s="498"/>
      <c r="W189" s="500">
        <f t="shared" si="19"/>
        <v>0</v>
      </c>
      <c r="X189" s="499" t="str">
        <f t="shared" si="20"/>
        <v>-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468</v>
      </c>
      <c r="C1" s="288" t="s">
        <v>469</v>
      </c>
    </row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795</v>
      </c>
      <c r="K3" s="96" t="s">
        <v>796</v>
      </c>
      <c r="L3" s="58" t="s">
        <v>239</v>
      </c>
      <c r="M3" s="58" t="s">
        <v>797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525</v>
      </c>
      <c r="C23" s="59" t="s">
        <v>519</v>
      </c>
      <c r="D23" s="60" t="s">
        <v>526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530</v>
      </c>
      <c r="C26" s="59" t="s">
        <v>519</v>
      </c>
      <c r="D26" s="60" t="s">
        <v>531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536</v>
      </c>
      <c r="C30" s="59" t="s">
        <v>483</v>
      </c>
      <c r="D30" s="60" t="s">
        <v>537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542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547</v>
      </c>
      <c r="C38" s="72" t="s">
        <v>519</v>
      </c>
      <c r="D38" s="73" t="s">
        <v>548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552</v>
      </c>
      <c r="C41" s="59" t="s">
        <v>483</v>
      </c>
      <c r="D41" s="60" t="s">
        <v>553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562</v>
      </c>
      <c r="C49" s="59" t="s">
        <v>483</v>
      </c>
      <c r="D49" s="60" t="s">
        <v>563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568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573</v>
      </c>
      <c r="C57" s="72" t="s">
        <v>519</v>
      </c>
      <c r="D57" s="73" t="s">
        <v>574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579</v>
      </c>
      <c r="C61" s="59" t="s">
        <v>483</v>
      </c>
      <c r="D61" s="60" t="s">
        <v>580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584</v>
      </c>
      <c r="C64" s="59" t="s">
        <v>483</v>
      </c>
      <c r="D64" s="60" t="s">
        <v>585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589</v>
      </c>
      <c r="C67" s="59" t="s">
        <v>483</v>
      </c>
      <c r="D67" s="60" t="s">
        <v>590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594</v>
      </c>
      <c r="C70" s="59" t="s">
        <v>483</v>
      </c>
      <c r="D70" s="60" t="s">
        <v>595</v>
      </c>
      <c r="E70" s="66"/>
      <c r="F70" s="95" t="s">
        <v>16</v>
      </c>
      <c r="G70" s="95" t="s">
        <v>596</v>
      </c>
      <c r="H70" s="95" t="s">
        <v>597</v>
      </c>
      <c r="I70" s="144" t="s">
        <v>487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601</v>
      </c>
      <c r="I73" s="202" t="s">
        <v>500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603</v>
      </c>
      <c r="I74" s="203" t="s">
        <v>500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605</v>
      </c>
      <c r="C75" s="59" t="s">
        <v>483</v>
      </c>
      <c r="D75" s="60" t="s">
        <v>606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611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616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621</v>
      </c>
      <c r="C87" s="59" t="s">
        <v>519</v>
      </c>
      <c r="D87" s="60" t="s">
        <v>622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626</v>
      </c>
      <c r="C90" s="59" t="s">
        <v>519</v>
      </c>
      <c r="D90" s="60" t="s">
        <v>627</v>
      </c>
      <c r="E90" s="66"/>
      <c r="F90" s="95" t="s">
        <v>16</v>
      </c>
      <c r="G90" s="95" t="s">
        <v>512</v>
      </c>
      <c r="H90" s="95" t="s">
        <v>490</v>
      </c>
      <c r="I90" s="93" t="s">
        <v>500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94" t="s">
        <v>500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78" t="s">
        <v>500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631</v>
      </c>
      <c r="C93" s="59" t="s">
        <v>519</v>
      </c>
      <c r="D93" s="162" t="s">
        <v>632</v>
      </c>
      <c r="E93" s="163"/>
      <c r="F93" s="95" t="s">
        <v>16</v>
      </c>
      <c r="G93" s="95" t="s">
        <v>485</v>
      </c>
      <c r="H93" s="95" t="s">
        <v>490</v>
      </c>
      <c r="I93" s="95" t="s">
        <v>500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158" t="s">
        <v>500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159" t="s">
        <v>500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81" t="s">
        <v>500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637</v>
      </c>
      <c r="C97" s="59" t="s">
        <v>519</v>
      </c>
      <c r="D97" s="166" t="s">
        <v>638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642</v>
      </c>
      <c r="C100" s="173" t="s">
        <v>519</v>
      </c>
      <c r="D100" s="174" t="s">
        <v>643</v>
      </c>
      <c r="E100" s="66"/>
      <c r="F100" s="95" t="s">
        <v>16</v>
      </c>
      <c r="G100" s="95" t="s">
        <v>512</v>
      </c>
      <c r="H100" s="95" t="s">
        <v>490</v>
      </c>
      <c r="I100" s="95" t="s">
        <v>500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94" t="s">
        <v>500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81" t="s">
        <v>500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647</v>
      </c>
      <c r="C103" s="173" t="s">
        <v>519</v>
      </c>
      <c r="D103" s="174" t="s">
        <v>648</v>
      </c>
      <c r="E103" s="66"/>
      <c r="F103" s="95" t="s">
        <v>16</v>
      </c>
      <c r="G103" s="95" t="s">
        <v>649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651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653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655</v>
      </c>
      <c r="C106" s="173" t="s">
        <v>519</v>
      </c>
      <c r="D106" s="174" t="s">
        <v>656</v>
      </c>
      <c r="E106" s="66"/>
      <c r="F106" s="95" t="s">
        <v>16</v>
      </c>
      <c r="G106" s="95" t="s">
        <v>596</v>
      </c>
      <c r="H106" s="95" t="s">
        <v>597</v>
      </c>
      <c r="I106" s="144" t="s">
        <v>487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649</v>
      </c>
      <c r="H107" s="94" t="s">
        <v>486</v>
      </c>
      <c r="I107" s="189" t="s">
        <v>487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659</v>
      </c>
      <c r="H108" s="81" t="s">
        <v>490</v>
      </c>
      <c r="I108" s="190" t="s">
        <v>487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661</v>
      </c>
      <c r="C109" s="177" t="s">
        <v>519</v>
      </c>
      <c r="D109" s="162" t="s">
        <v>662</v>
      </c>
      <c r="E109" s="178"/>
      <c r="F109" s="95" t="s">
        <v>16</v>
      </c>
      <c r="G109" s="95" t="s">
        <v>512</v>
      </c>
      <c r="H109" s="95" t="s">
        <v>490</v>
      </c>
      <c r="I109" s="93" t="s">
        <v>500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94" t="s">
        <v>500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78" t="s">
        <v>500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519</v>
      </c>
      <c r="D112" s="162" t="s">
        <v>666</v>
      </c>
      <c r="E112" s="412"/>
      <c r="F112" s="95" t="s">
        <v>16</v>
      </c>
      <c r="G112" s="95" t="s">
        <v>512</v>
      </c>
      <c r="H112" s="95" t="s">
        <v>490</v>
      </c>
      <c r="I112" s="95" t="s">
        <v>500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94" t="s">
        <v>500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516</v>
      </c>
      <c r="H114" s="81" t="s">
        <v>496</v>
      </c>
      <c r="I114" s="81" t="s">
        <v>500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670</v>
      </c>
      <c r="C115" s="177" t="s">
        <v>519</v>
      </c>
      <c r="D115" s="162" t="s">
        <v>671</v>
      </c>
      <c r="E115" s="167"/>
      <c r="F115" s="95" t="s">
        <v>16</v>
      </c>
      <c r="G115" s="67" t="s">
        <v>672</v>
      </c>
      <c r="H115" s="67" t="s">
        <v>673</v>
      </c>
      <c r="I115" s="95" t="s">
        <v>487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675</v>
      </c>
      <c r="H116" s="62" t="s">
        <v>490</v>
      </c>
      <c r="I116" s="94" t="s">
        <v>487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677</v>
      </c>
      <c r="H117" s="65" t="s">
        <v>678</v>
      </c>
      <c r="I117" s="78" t="s">
        <v>500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680</v>
      </c>
      <c r="C118" s="59" t="s">
        <v>519</v>
      </c>
      <c r="D118" s="60" t="s">
        <v>798</v>
      </c>
      <c r="E118" s="414"/>
      <c r="F118" s="95" t="s">
        <v>16</v>
      </c>
      <c r="G118" s="67" t="s">
        <v>681</v>
      </c>
      <c r="H118" s="67" t="s">
        <v>486</v>
      </c>
      <c r="I118" s="93" t="s">
        <v>487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683</v>
      </c>
      <c r="H119" s="62" t="s">
        <v>490</v>
      </c>
      <c r="I119" s="94" t="s">
        <v>500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685</v>
      </c>
      <c r="H120" s="62" t="s">
        <v>493</v>
      </c>
      <c r="I120" s="94" t="s">
        <v>500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687</v>
      </c>
      <c r="H121" s="65" t="s">
        <v>496</v>
      </c>
      <c r="I121" s="78" t="s">
        <v>500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519</v>
      </c>
      <c r="D122" s="60" t="s">
        <v>799</v>
      </c>
      <c r="E122" s="66"/>
      <c r="F122" s="95" t="s">
        <v>16</v>
      </c>
      <c r="G122" s="67" t="s">
        <v>681</v>
      </c>
      <c r="H122" s="67" t="s">
        <v>486</v>
      </c>
      <c r="I122" s="95" t="s">
        <v>487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683</v>
      </c>
      <c r="H123" s="62" t="s">
        <v>490</v>
      </c>
      <c r="I123" s="94" t="s">
        <v>500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685</v>
      </c>
      <c r="H124" s="62" t="s">
        <v>493</v>
      </c>
      <c r="I124" s="94" t="s">
        <v>500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687</v>
      </c>
      <c r="H125" s="65" t="s">
        <v>496</v>
      </c>
      <c r="I125" s="81" t="s">
        <v>500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693</v>
      </c>
      <c r="C126" s="59" t="s">
        <v>519</v>
      </c>
      <c r="D126" s="415" t="s">
        <v>694</v>
      </c>
      <c r="E126" s="66"/>
      <c r="F126" s="95" t="s">
        <v>16</v>
      </c>
      <c r="G126" s="67" t="s">
        <v>683</v>
      </c>
      <c r="H126" s="67" t="s">
        <v>490</v>
      </c>
      <c r="I126" s="95" t="s">
        <v>500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696</v>
      </c>
      <c r="H127" s="62" t="s">
        <v>601</v>
      </c>
      <c r="I127" s="94" t="s">
        <v>500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698</v>
      </c>
      <c r="H128" s="65" t="s">
        <v>603</v>
      </c>
      <c r="I128" s="81" t="s">
        <v>500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700</v>
      </c>
      <c r="C129" s="59" t="s">
        <v>483</v>
      </c>
      <c r="D129" s="162" t="s">
        <v>701</v>
      </c>
      <c r="E129" s="242"/>
      <c r="F129" s="67" t="s">
        <v>16</v>
      </c>
      <c r="G129" s="67" t="s">
        <v>681</v>
      </c>
      <c r="H129" s="233" t="s">
        <v>486</v>
      </c>
      <c r="I129" s="262" t="s">
        <v>487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683</v>
      </c>
      <c r="H130" s="235" t="s">
        <v>490</v>
      </c>
      <c r="I130" s="260" t="s">
        <v>487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704</v>
      </c>
      <c r="H131" s="235" t="s">
        <v>493</v>
      </c>
      <c r="I131" s="260" t="s">
        <v>487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687</v>
      </c>
      <c r="H132" s="237" t="s">
        <v>496</v>
      </c>
      <c r="I132" s="263" t="s">
        <v>487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707</v>
      </c>
      <c r="E133" s="238"/>
      <c r="F133" s="86" t="s">
        <v>16</v>
      </c>
      <c r="G133" s="86" t="s">
        <v>681</v>
      </c>
      <c r="H133" s="239" t="s">
        <v>486</v>
      </c>
      <c r="I133" s="259" t="s">
        <v>487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683</v>
      </c>
      <c r="H134" s="235" t="s">
        <v>490</v>
      </c>
      <c r="I134" s="260" t="s">
        <v>487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704</v>
      </c>
      <c r="H135" s="235" t="s">
        <v>493</v>
      </c>
      <c r="I135" s="260" t="s">
        <v>487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687</v>
      </c>
      <c r="H136" s="237" t="s">
        <v>496</v>
      </c>
      <c r="I136" s="263" t="s">
        <v>487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712</v>
      </c>
      <c r="C137" s="59" t="s">
        <v>483</v>
      </c>
      <c r="D137" s="60" t="s">
        <v>713</v>
      </c>
      <c r="E137" s="247"/>
      <c r="F137" s="67" t="s">
        <v>16</v>
      </c>
      <c r="G137" s="67" t="s">
        <v>681</v>
      </c>
      <c r="H137" s="233" t="s">
        <v>486</v>
      </c>
      <c r="I137" s="262" t="s">
        <v>487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537</v>
      </c>
      <c r="E138" s="248"/>
      <c r="F138" s="62" t="s">
        <v>17</v>
      </c>
      <c r="G138" s="62" t="s">
        <v>683</v>
      </c>
      <c r="H138" s="235" t="s">
        <v>490</v>
      </c>
      <c r="I138" s="260" t="s">
        <v>487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704</v>
      </c>
      <c r="H139" s="235" t="s">
        <v>493</v>
      </c>
      <c r="I139" s="260" t="s">
        <v>487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687</v>
      </c>
      <c r="H140" s="241" t="s">
        <v>496</v>
      </c>
      <c r="I140" s="261" t="s">
        <v>487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718</v>
      </c>
      <c r="E141" s="250"/>
      <c r="F141" s="67" t="s">
        <v>16</v>
      </c>
      <c r="G141" s="67" t="s">
        <v>681</v>
      </c>
      <c r="H141" s="233" t="s">
        <v>486</v>
      </c>
      <c r="I141" s="262" t="s">
        <v>487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683</v>
      </c>
      <c r="H142" s="235" t="s">
        <v>490</v>
      </c>
      <c r="I142" s="260" t="s">
        <v>487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704</v>
      </c>
      <c r="H143" s="235" t="s">
        <v>493</v>
      </c>
      <c r="I143" s="260" t="s">
        <v>487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687</v>
      </c>
      <c r="H144" s="237" t="s">
        <v>496</v>
      </c>
      <c r="I144" s="263" t="s">
        <v>487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681</v>
      </c>
      <c r="H145" s="239" t="s">
        <v>486</v>
      </c>
      <c r="I145" s="259" t="s">
        <v>487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683</v>
      </c>
      <c r="H146" s="235" t="s">
        <v>490</v>
      </c>
      <c r="I146" s="260" t="s">
        <v>487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704</v>
      </c>
      <c r="H147" s="235" t="s">
        <v>493</v>
      </c>
      <c r="I147" s="260" t="s">
        <v>487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687</v>
      </c>
      <c r="H148" s="241" t="s">
        <v>496</v>
      </c>
      <c r="I148" s="261" t="s">
        <v>487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727</v>
      </c>
      <c r="E149" s="247"/>
      <c r="F149" s="67" t="s">
        <v>16</v>
      </c>
      <c r="G149" s="67" t="s">
        <v>681</v>
      </c>
      <c r="H149" s="233" t="s">
        <v>486</v>
      </c>
      <c r="I149" s="256" t="s">
        <v>487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683</v>
      </c>
      <c r="H150" s="235" t="s">
        <v>490</v>
      </c>
      <c r="I150" s="257" t="s">
        <v>487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704</v>
      </c>
      <c r="H151" s="235" t="s">
        <v>493</v>
      </c>
      <c r="I151" s="257" t="s">
        <v>487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687</v>
      </c>
      <c r="H152" s="237" t="s">
        <v>496</v>
      </c>
      <c r="I152" s="258" t="s">
        <v>487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732</v>
      </c>
      <c r="E153" s="248"/>
      <c r="F153" s="67" t="s">
        <v>16</v>
      </c>
      <c r="G153" s="67" t="s">
        <v>681</v>
      </c>
      <c r="H153" s="233" t="s">
        <v>486</v>
      </c>
      <c r="I153" s="259" t="s">
        <v>487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683</v>
      </c>
      <c r="H154" s="235" t="s">
        <v>490</v>
      </c>
      <c r="I154" s="260" t="s">
        <v>487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704</v>
      </c>
      <c r="H155" s="235" t="s">
        <v>493</v>
      </c>
      <c r="I155" s="260" t="s">
        <v>487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687</v>
      </c>
      <c r="H156" s="241" t="s">
        <v>496</v>
      </c>
      <c r="I156" s="261" t="s">
        <v>487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737</v>
      </c>
      <c r="E157" s="247"/>
      <c r="F157" s="67" t="s">
        <v>16</v>
      </c>
      <c r="G157" s="67" t="s">
        <v>681</v>
      </c>
      <c r="H157" s="233" t="s">
        <v>486</v>
      </c>
      <c r="I157" s="256" t="s">
        <v>487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683</v>
      </c>
      <c r="H158" s="235" t="s">
        <v>490</v>
      </c>
      <c r="I158" s="257" t="s">
        <v>487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704</v>
      </c>
      <c r="H159" s="235" t="s">
        <v>493</v>
      </c>
      <c r="I159" s="257" t="s">
        <v>487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687</v>
      </c>
      <c r="H160" s="237" t="s">
        <v>496</v>
      </c>
      <c r="I160" s="258" t="s">
        <v>487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742</v>
      </c>
      <c r="E161" s="248"/>
      <c r="F161" s="86" t="s">
        <v>16</v>
      </c>
      <c r="G161" s="86" t="s">
        <v>681</v>
      </c>
      <c r="H161" s="239" t="s">
        <v>486</v>
      </c>
      <c r="I161" s="259" t="s">
        <v>487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683</v>
      </c>
      <c r="H162" s="235" t="s">
        <v>490</v>
      </c>
      <c r="I162" s="260" t="s">
        <v>487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704</v>
      </c>
      <c r="H163" s="235" t="s">
        <v>493</v>
      </c>
      <c r="I163" s="260" t="s">
        <v>487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687</v>
      </c>
      <c r="H164" s="237" t="s">
        <v>496</v>
      </c>
      <c r="I164" s="261" t="s">
        <v>487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747</v>
      </c>
      <c r="C165" s="255" t="s">
        <v>483</v>
      </c>
      <c r="D165" s="60" t="s">
        <v>748</v>
      </c>
      <c r="E165" s="247"/>
      <c r="F165" s="67" t="s">
        <v>16</v>
      </c>
      <c r="G165" s="67" t="s">
        <v>681</v>
      </c>
      <c r="H165" s="233" t="s">
        <v>486</v>
      </c>
      <c r="I165" s="262" t="s">
        <v>487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499</v>
      </c>
      <c r="E166" s="248"/>
      <c r="F166" s="62" t="s">
        <v>17</v>
      </c>
      <c r="G166" s="62" t="s">
        <v>750</v>
      </c>
      <c r="H166" s="235" t="s">
        <v>490</v>
      </c>
      <c r="I166" s="260" t="s">
        <v>487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698</v>
      </c>
      <c r="H167" s="79" t="s">
        <v>752</v>
      </c>
      <c r="I167" s="261" t="s">
        <v>487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748</v>
      </c>
      <c r="E168" s="247"/>
      <c r="F168" s="67" t="s">
        <v>16</v>
      </c>
      <c r="G168" s="67" t="s">
        <v>681</v>
      </c>
      <c r="H168" s="233" t="s">
        <v>486</v>
      </c>
      <c r="I168" s="262" t="s">
        <v>487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505</v>
      </c>
      <c r="E169" s="248"/>
      <c r="F169" s="62" t="s">
        <v>17</v>
      </c>
      <c r="G169" s="62" t="s">
        <v>750</v>
      </c>
      <c r="H169" s="235" t="s">
        <v>490</v>
      </c>
      <c r="I169" s="260" t="s">
        <v>487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698</v>
      </c>
      <c r="H170" s="65" t="s">
        <v>752</v>
      </c>
      <c r="I170" s="263" t="s">
        <v>487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748</v>
      </c>
      <c r="E171" s="247"/>
      <c r="F171" s="86" t="s">
        <v>16</v>
      </c>
      <c r="G171" s="86" t="s">
        <v>681</v>
      </c>
      <c r="H171" s="239" t="s">
        <v>486</v>
      </c>
      <c r="I171" s="259" t="s">
        <v>487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758</v>
      </c>
      <c r="E172" s="248"/>
      <c r="F172" s="62" t="s">
        <v>17</v>
      </c>
      <c r="G172" s="62" t="s">
        <v>750</v>
      </c>
      <c r="H172" s="235" t="s">
        <v>490</v>
      </c>
      <c r="I172" s="260" t="s">
        <v>487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698</v>
      </c>
      <c r="H173" s="79" t="s">
        <v>752</v>
      </c>
      <c r="I173" s="261" t="s">
        <v>487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748</v>
      </c>
      <c r="E174" s="247"/>
      <c r="F174" s="67" t="s">
        <v>16</v>
      </c>
      <c r="G174" s="67" t="s">
        <v>681</v>
      </c>
      <c r="H174" s="233" t="s">
        <v>486</v>
      </c>
      <c r="I174" s="262" t="s">
        <v>487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762</v>
      </c>
      <c r="E175" s="248"/>
      <c r="F175" s="62" t="s">
        <v>17</v>
      </c>
      <c r="G175" s="62" t="s">
        <v>750</v>
      </c>
      <c r="H175" s="235" t="s">
        <v>490</v>
      </c>
      <c r="I175" s="260" t="s">
        <v>487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698</v>
      </c>
      <c r="H176" s="79" t="s">
        <v>752</v>
      </c>
      <c r="I176" s="261" t="s">
        <v>487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748</v>
      </c>
      <c r="E177" s="247"/>
      <c r="F177" s="67" t="s">
        <v>16</v>
      </c>
      <c r="G177" s="67" t="s">
        <v>681</v>
      </c>
      <c r="H177" s="233" t="s">
        <v>486</v>
      </c>
      <c r="I177" s="262" t="s">
        <v>487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766</v>
      </c>
      <c r="E178" s="248"/>
      <c r="F178" s="62" t="s">
        <v>17</v>
      </c>
      <c r="G178" s="62" t="s">
        <v>750</v>
      </c>
      <c r="H178" s="235" t="s">
        <v>490</v>
      </c>
      <c r="I178" s="260" t="s">
        <v>487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698</v>
      </c>
      <c r="H179" s="65" t="s">
        <v>752</v>
      </c>
      <c r="I179" s="263" t="s">
        <v>487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769</v>
      </c>
      <c r="C180" s="271" t="s">
        <v>483</v>
      </c>
      <c r="D180" s="272" t="s">
        <v>770</v>
      </c>
      <c r="E180" s="273"/>
      <c r="F180" s="421" t="s">
        <v>771</v>
      </c>
      <c r="G180" s="275" t="s">
        <v>772</v>
      </c>
      <c r="H180" s="275"/>
      <c r="I180" s="275" t="s">
        <v>773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775</v>
      </c>
      <c r="E181" s="273"/>
      <c r="F181" s="421" t="s">
        <v>771</v>
      </c>
      <c r="G181" s="275" t="s">
        <v>772</v>
      </c>
      <c r="H181" s="275"/>
      <c r="I181" s="275" t="s">
        <v>773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777</v>
      </c>
      <c r="E182" s="273"/>
      <c r="F182" s="421" t="s">
        <v>771</v>
      </c>
      <c r="G182" s="275" t="s">
        <v>778</v>
      </c>
      <c r="H182" s="275"/>
      <c r="I182" s="275" t="s">
        <v>773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780</v>
      </c>
      <c r="C183" s="59" t="s">
        <v>483</v>
      </c>
      <c r="D183" s="60" t="s">
        <v>781</v>
      </c>
      <c r="E183"/>
      <c r="F183" s="67" t="s">
        <v>16</v>
      </c>
      <c r="G183" s="67" t="s">
        <v>681</v>
      </c>
      <c r="H183" s="233" t="s">
        <v>486</v>
      </c>
      <c r="I183" s="256" t="s">
        <v>487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783</v>
      </c>
      <c r="H184" s="235" t="s">
        <v>490</v>
      </c>
      <c r="I184" s="257" t="s">
        <v>487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785</v>
      </c>
      <c r="H185" s="235" t="s">
        <v>493</v>
      </c>
      <c r="I185" s="257" t="s">
        <v>487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787</v>
      </c>
      <c r="H186" s="237" t="s">
        <v>496</v>
      </c>
      <c r="I186" s="258" t="s">
        <v>487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789</v>
      </c>
      <c r="C187" s="271" t="s">
        <v>483</v>
      </c>
      <c r="D187" s="272" t="s">
        <v>790</v>
      </c>
      <c r="E187" s="273"/>
      <c r="F187" s="274" t="s">
        <v>771</v>
      </c>
      <c r="G187" s="275" t="s">
        <v>772</v>
      </c>
      <c r="H187" s="275" t="s">
        <v>179</v>
      </c>
      <c r="I187" s="275" t="s">
        <v>179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309</v>
      </c>
      <c r="E188" s="273"/>
      <c r="F188" s="274" t="s">
        <v>771</v>
      </c>
      <c r="G188" s="275" t="s">
        <v>772</v>
      </c>
      <c r="H188" s="275" t="s">
        <v>179</v>
      </c>
      <c r="I188" s="275" t="s">
        <v>179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793</v>
      </c>
      <c r="E189" s="273"/>
      <c r="F189" s="274" t="s">
        <v>771</v>
      </c>
      <c r="G189" s="275" t="s">
        <v>778</v>
      </c>
      <c r="H189" s="275" t="s">
        <v>179</v>
      </c>
      <c r="I189" s="275" t="s">
        <v>179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525</v>
      </c>
    </row>
    <row r="195" spans="10:18">
      <c r="J195" s="285" t="s">
        <v>800</v>
      </c>
      <c r="K195" s="286" t="s">
        <v>16</v>
      </c>
      <c r="L195" s="286" t="s">
        <v>17</v>
      </c>
      <c r="M195" s="286" t="s">
        <v>18</v>
      </c>
      <c r="R195" s="286" t="s">
        <v>241</v>
      </c>
    </row>
    <row r="196" spans="10:18">
      <c r="J196" s="287" t="s">
        <v>801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802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8"/>
  <sheetViews>
    <sheetView showGridLines="0" tabSelected="1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803</v>
      </c>
      <c r="C3" s="2" t="s">
        <v>804</v>
      </c>
      <c r="D3" s="3" t="s">
        <v>805</v>
      </c>
      <c r="E3" s="3" t="s">
        <v>806</v>
      </c>
      <c r="F3" s="4" t="s">
        <v>807</v>
      </c>
      <c r="G3" s="4" t="s">
        <v>808</v>
      </c>
      <c r="H3" s="5" t="s">
        <v>477</v>
      </c>
      <c r="I3" s="27" t="s">
        <v>809</v>
      </c>
      <c r="J3" s="27" t="s">
        <v>810</v>
      </c>
      <c r="K3" s="28" t="s">
        <v>811</v>
      </c>
      <c r="L3" s="29" t="s">
        <v>812</v>
      </c>
      <c r="M3" s="30" t="s">
        <v>813</v>
      </c>
      <c r="N3" s="30" t="s">
        <v>814</v>
      </c>
      <c r="O3" s="30" t="s">
        <v>815</v>
      </c>
      <c r="P3" s="30" t="s">
        <v>816</v>
      </c>
      <c r="Q3" s="30" t="s">
        <v>817</v>
      </c>
      <c r="R3" s="40" t="s">
        <v>481</v>
      </c>
      <c r="S3" s="40" t="s">
        <v>239</v>
      </c>
      <c r="T3" s="40" t="s">
        <v>10</v>
      </c>
      <c r="U3" s="41" t="s">
        <v>818</v>
      </c>
      <c r="V3" s="42" t="s">
        <v>819</v>
      </c>
    </row>
    <row r="4" customHeight="1" spans="2:22">
      <c r="B4" s="6"/>
      <c r="C4" s="7" t="s">
        <v>820</v>
      </c>
      <c r="D4" s="8" t="s">
        <v>821</v>
      </c>
      <c r="E4" s="8" t="s">
        <v>153</v>
      </c>
      <c r="F4" s="9" t="s">
        <v>822</v>
      </c>
      <c r="G4" s="10" t="s">
        <v>823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IF($A$1="补货",IF(V4="FBA",I4,0)+K4+L4,IF(V4="FBA",I4,J4))</f>
        <v>0</v>
      </c>
      <c r="S4" s="45"/>
      <c r="T4" s="45">
        <f t="shared" ref="T4:T29" si="0">R4+S4</f>
        <v>0</v>
      </c>
      <c r="U4" s="33" t="str">
        <f t="shared" ref="U4:U29" si="1">IF(Q4&gt;0,T4/Q4*7,"-")</f>
        <v>-</v>
      </c>
      <c r="V4" s="46"/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822</v>
      </c>
      <c r="G5" s="10" t="s">
        <v>827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IF($A$1="补货",IF(V5="FBA",I5,0)+K5+L5,IF(V5="FBA",I5,J5))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 t="s">
        <v>828</v>
      </c>
      <c r="D6" s="8" t="s">
        <v>829</v>
      </c>
      <c r="E6" s="8" t="s">
        <v>24</v>
      </c>
      <c r="F6" s="9" t="s">
        <v>822</v>
      </c>
      <c r="G6" s="10" t="s">
        <v>830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IF($A$1="补货",IF(V6="FBA",I6,0)+K6+L6,IF(V6="FBA",I6,J6))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822</v>
      </c>
      <c r="G7" s="10" t="s">
        <v>834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IF($A$1="补货",IF(V7="FBA",I7,0)+K7+L7,IF(V7="FBA",I7,J7))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 t="s">
        <v>835</v>
      </c>
      <c r="D8" s="8" t="s">
        <v>836</v>
      </c>
      <c r="E8" s="8" t="s">
        <v>153</v>
      </c>
      <c r="F8" s="9" t="s">
        <v>837</v>
      </c>
      <c r="G8" s="10" t="s">
        <v>838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15"/>
      <c r="C10" s="290" t="s">
        <v>842</v>
      </c>
      <c r="D10" s="291" t="s">
        <v>843</v>
      </c>
      <c r="E10" s="291" t="s">
        <v>24</v>
      </c>
      <c r="F10" s="18" t="s">
        <v>837</v>
      </c>
      <c r="G10" s="292" t="s">
        <v>844</v>
      </c>
      <c r="H10" s="20"/>
      <c r="I10" s="34"/>
      <c r="J10" s="35"/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/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/>
      <c r="I11" s="327"/>
      <c r="J11" s="328"/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/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IF($A$1="补货",IF(V13="FBA",I13,0)+K13+L13,IF(V13="FBA",I13,J13))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IF($A$1="补货",IF(V14="FBA",I14,0)+K14+L14,IF(V14="FBA",I14,J14))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299"/>
      <c r="C15" s="7" t="s">
        <v>861</v>
      </c>
      <c r="D15" s="8" t="s">
        <v>862</v>
      </c>
      <c r="E15" s="8"/>
      <c r="F15" s="9" t="s">
        <v>863</v>
      </c>
      <c r="G15" s="10" t="s">
        <v>864</v>
      </c>
      <c r="H15" s="11"/>
      <c r="I15" s="31"/>
      <c r="J15" s="32"/>
      <c r="K15" s="33"/>
      <c r="L15" s="33"/>
      <c r="M15" s="33"/>
      <c r="N15" s="33"/>
      <c r="O15" s="33"/>
      <c r="P15" s="33"/>
      <c r="Q15" s="43"/>
      <c r="R15" s="44">
        <f>IF($A$1="补货",IF(V15="FBA",I15,0)+K15+L15,IF(V15="FBA",I15,J15))</f>
        <v>0</v>
      </c>
      <c r="S15" s="45"/>
      <c r="T15" s="45">
        <f t="shared" si="0"/>
        <v>0</v>
      </c>
      <c r="U15" s="33" t="str">
        <f t="shared" si="1"/>
        <v>-</v>
      </c>
      <c r="V15" s="46"/>
    </row>
    <row r="16" customHeight="1" spans="2:22">
      <c r="B16" s="300"/>
      <c r="C16" s="301" t="s">
        <v>865</v>
      </c>
      <c r="D16" s="302" t="s">
        <v>866</v>
      </c>
      <c r="E16" s="302"/>
      <c r="F16" s="303" t="s">
        <v>867</v>
      </c>
      <c r="G16" s="304" t="s">
        <v>868</v>
      </c>
      <c r="H16" s="26"/>
      <c r="I16" s="37"/>
      <c r="J16" s="38"/>
      <c r="K16" s="39"/>
      <c r="L16" s="39"/>
      <c r="M16" s="39"/>
      <c r="N16" s="39"/>
      <c r="O16" s="39"/>
      <c r="P16" s="39"/>
      <c r="Q16" s="48"/>
      <c r="R16" s="348">
        <f>IF($A$1="补货",IF(V16="FBA",I16,0)+K16+L16,IF(V16="FBA",I16,J16))</f>
        <v>0</v>
      </c>
      <c r="S16" s="50"/>
      <c r="T16" s="50">
        <f t="shared" si="0"/>
        <v>0</v>
      </c>
      <c r="U16" s="39" t="str">
        <f t="shared" si="1"/>
        <v>-</v>
      </c>
      <c r="V16" s="51"/>
    </row>
    <row r="17" customHeight="1" spans="2:22">
      <c r="B17" s="293"/>
      <c r="C17" s="294" t="s">
        <v>869</v>
      </c>
      <c r="D17" s="295" t="s">
        <v>870</v>
      </c>
      <c r="E17" s="295" t="s">
        <v>145</v>
      </c>
      <c r="F17" s="296" t="s">
        <v>847</v>
      </c>
      <c r="G17" s="297" t="s">
        <v>871</v>
      </c>
      <c r="H17" s="298"/>
      <c r="I17" s="327"/>
      <c r="J17" s="328"/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/>
    </row>
    <row r="18" customHeight="1" spans="2:22">
      <c r="B18" s="299"/>
      <c r="C18" s="7" t="s">
        <v>872</v>
      </c>
      <c r="D18" s="8" t="s">
        <v>873</v>
      </c>
      <c r="E18" s="8" t="s">
        <v>145</v>
      </c>
      <c r="F18" s="305" t="s">
        <v>851</v>
      </c>
      <c r="G18" s="10" t="s">
        <v>874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/>
    </row>
    <row r="19" customHeight="1" spans="2:22">
      <c r="B19" s="300"/>
      <c r="C19" s="301" t="s">
        <v>875</v>
      </c>
      <c r="D19" s="302" t="s">
        <v>876</v>
      </c>
      <c r="E19" s="302" t="s">
        <v>145</v>
      </c>
      <c r="F19" s="306" t="s">
        <v>855</v>
      </c>
      <c r="G19" s="304" t="s">
        <v>877</v>
      </c>
      <c r="H19" s="26"/>
      <c r="I19" s="37"/>
      <c r="J19" s="38"/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/>
    </row>
    <row r="20" customHeight="1" spans="2:22">
      <c r="B20" s="307"/>
      <c r="C20" s="308" t="s">
        <v>878</v>
      </c>
      <c r="D20" s="309" t="s">
        <v>879</v>
      </c>
      <c r="E20" s="309"/>
      <c r="F20" s="310" t="s">
        <v>880</v>
      </c>
      <c r="G20" s="311" t="s">
        <v>881</v>
      </c>
      <c r="H20" s="312"/>
      <c r="I20" s="330"/>
      <c r="J20" s="331"/>
      <c r="K20" s="332"/>
      <c r="L20" s="332"/>
      <c r="M20" s="332"/>
      <c r="N20" s="332"/>
      <c r="O20" s="332"/>
      <c r="P20" s="332"/>
      <c r="Q20" s="349"/>
      <c r="R20" s="350">
        <f>IF($A$1="补货",IF(V20="FBA",I20,0)+K20+L20,IF(V20="FBA",I20,J20))</f>
        <v>0</v>
      </c>
      <c r="S20" s="351"/>
      <c r="T20" s="351">
        <f t="shared" si="0"/>
        <v>0</v>
      </c>
      <c r="U20" s="332" t="str">
        <f t="shared" si="1"/>
        <v>-</v>
      </c>
      <c r="V20" s="352"/>
    </row>
    <row r="21" customHeight="1" spans="2:22">
      <c r="B21" s="313"/>
      <c r="C21" s="314" t="s">
        <v>882</v>
      </c>
      <c r="D21" s="315" t="s">
        <v>883</v>
      </c>
      <c r="E21" s="315"/>
      <c r="F21" s="305" t="s">
        <v>884</v>
      </c>
      <c r="G21" s="316" t="s">
        <v>885</v>
      </c>
      <c r="H21" s="317"/>
      <c r="I21" s="333"/>
      <c r="J21" s="334"/>
      <c r="K21" s="335"/>
      <c r="L21" s="335"/>
      <c r="M21" s="335"/>
      <c r="N21" s="335"/>
      <c r="O21" s="335"/>
      <c r="P21" s="335"/>
      <c r="Q21" s="353"/>
      <c r="R21" s="354">
        <f>IF($A$1="补货",IF(V21="FBA",I21,0)+K21+L21,IF(V21="FBA",I21,J21))</f>
        <v>0</v>
      </c>
      <c r="S21" s="355"/>
      <c r="T21" s="355">
        <f t="shared" si="0"/>
        <v>0</v>
      </c>
      <c r="U21" s="335" t="str">
        <f t="shared" si="1"/>
        <v>-</v>
      </c>
      <c r="V21" s="356"/>
    </row>
    <row r="22" customHeight="1" spans="2:22">
      <c r="B22" s="299"/>
      <c r="C22" s="7" t="s">
        <v>886</v>
      </c>
      <c r="D22" s="8" t="s">
        <v>887</v>
      </c>
      <c r="E22" s="8"/>
      <c r="F22" s="9" t="s">
        <v>888</v>
      </c>
      <c r="G22" s="10" t="s">
        <v>889</v>
      </c>
      <c r="H22" s="11"/>
      <c r="I22" s="31"/>
      <c r="J22" s="32"/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/>
    </row>
    <row r="23" customHeight="1" spans="2:22">
      <c r="B23" s="299"/>
      <c r="C23" s="7" t="s">
        <v>890</v>
      </c>
      <c r="D23" s="8" t="s">
        <v>891</v>
      </c>
      <c r="E23" s="8"/>
      <c r="F23" s="9" t="s">
        <v>892</v>
      </c>
      <c r="G23" s="10" t="s">
        <v>893</v>
      </c>
      <c r="H23" s="11"/>
      <c r="I23" s="31"/>
      <c r="J23" s="32"/>
      <c r="K23" s="33"/>
      <c r="L23" s="33"/>
      <c r="M23" s="33"/>
      <c r="N23" s="33"/>
      <c r="O23" s="33"/>
      <c r="P23" s="33"/>
      <c r="Q23" s="43"/>
      <c r="R23" s="44">
        <f>IF($A$1="补货",IF(V23="FBA",I23,0)+K23+L23,IF(V23="FBA",I23,J23))</f>
        <v>0</v>
      </c>
      <c r="S23" s="45"/>
      <c r="T23" s="45">
        <f t="shared" si="0"/>
        <v>0</v>
      </c>
      <c r="U23" s="33" t="str">
        <f t="shared" si="1"/>
        <v>-</v>
      </c>
      <c r="V23" s="46"/>
    </row>
    <row r="24" customHeight="1" spans="2:22">
      <c r="B24" s="299"/>
      <c r="C24" s="7" t="s">
        <v>894</v>
      </c>
      <c r="D24" s="8" t="s">
        <v>895</v>
      </c>
      <c r="E24" s="8"/>
      <c r="F24" s="9" t="s">
        <v>896</v>
      </c>
      <c r="G24" s="10" t="s">
        <v>897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>IF($A$1="补货",IF(V24="FBA",I24,0)+K24+L24,IF(V24="FBA",I24,J24))</f>
        <v>0</v>
      </c>
      <c r="S24" s="45"/>
      <c r="T24" s="45">
        <f t="shared" si="0"/>
        <v>0</v>
      </c>
      <c r="U24" s="33" t="str">
        <f t="shared" si="1"/>
        <v>-</v>
      </c>
      <c r="V24" s="46"/>
    </row>
    <row r="25" customHeight="1" spans="2:22">
      <c r="B25" s="300"/>
      <c r="C25" s="301" t="s">
        <v>898</v>
      </c>
      <c r="D25" s="302" t="s">
        <v>899</v>
      </c>
      <c r="E25" s="302"/>
      <c r="F25" s="303" t="s">
        <v>900</v>
      </c>
      <c r="G25" s="304" t="s">
        <v>901</v>
      </c>
      <c r="H25" s="26"/>
      <c r="I25" s="37"/>
      <c r="J25" s="38"/>
      <c r="K25" s="39"/>
      <c r="L25" s="39"/>
      <c r="M25" s="39"/>
      <c r="N25" s="39"/>
      <c r="O25" s="39"/>
      <c r="P25" s="39"/>
      <c r="Q25" s="48"/>
      <c r="R25" s="348">
        <f>IF($A$1="补货",IF(V25="FBA",I25,0)+K25+L25,IF(V25="FBA",I25,J25))</f>
        <v>0</v>
      </c>
      <c r="S25" s="50"/>
      <c r="T25" s="50">
        <f t="shared" si="0"/>
        <v>0</v>
      </c>
      <c r="U25" s="39" t="str">
        <f t="shared" si="1"/>
        <v>-</v>
      </c>
      <c r="V25" s="51"/>
    </row>
    <row r="26" customHeight="1" spans="2:22">
      <c r="B26" s="299"/>
      <c r="C26" s="7" t="s">
        <v>902</v>
      </c>
      <c r="D26" s="8" t="s">
        <v>903</v>
      </c>
      <c r="E26" s="8"/>
      <c r="F26" s="9" t="s">
        <v>904</v>
      </c>
      <c r="G26" s="10" t="s">
        <v>905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/>
    </row>
    <row r="27" customHeight="1" spans="2:22">
      <c r="B27" s="299"/>
      <c r="C27" s="7" t="s">
        <v>906</v>
      </c>
      <c r="D27" s="8" t="s">
        <v>907</v>
      </c>
      <c r="E27" s="8"/>
      <c r="F27" s="9" t="s">
        <v>908</v>
      </c>
      <c r="G27" s="10" t="s">
        <v>909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/>
    </row>
    <row r="28" customHeight="1" spans="2:22">
      <c r="B28" s="299"/>
      <c r="C28" s="7" t="s">
        <v>910</v>
      </c>
      <c r="D28" s="8" t="s">
        <v>911</v>
      </c>
      <c r="E28" s="8"/>
      <c r="F28" s="9" t="s">
        <v>912</v>
      </c>
      <c r="G28" s="10" t="s">
        <v>913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>IF($A$1="补货",IF(V28="FBA",I28,0)+K28+L28,IF(V28="FBA",I28,J28))</f>
        <v>0</v>
      </c>
      <c r="S28" s="45"/>
      <c r="T28" s="45">
        <f t="shared" si="0"/>
        <v>0</v>
      </c>
      <c r="U28" s="33" t="str">
        <f t="shared" si="1"/>
        <v>-</v>
      </c>
      <c r="V28" s="46"/>
    </row>
    <row r="29" customHeight="1" spans="2:22">
      <c r="B29" s="299"/>
      <c r="C29" s="7" t="s">
        <v>914</v>
      </c>
      <c r="D29" s="8" t="s">
        <v>915</v>
      </c>
      <c r="E29" s="8"/>
      <c r="F29" s="9" t="s">
        <v>916</v>
      </c>
      <c r="G29" s="10" t="s">
        <v>917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>IF($A$1="补货",IF(V29="FBA",I29,0)+K29+L29,IF(V29="FBA",I29,J29))</f>
        <v>0</v>
      </c>
      <c r="S29" s="45"/>
      <c r="T29" s="45">
        <f t="shared" si="0"/>
        <v>0</v>
      </c>
      <c r="U29" s="33" t="str">
        <f t="shared" si="1"/>
        <v>-</v>
      </c>
      <c r="V29" s="46"/>
    </row>
    <row r="30" customHeight="1" spans="2:22">
      <c r="B30" s="293"/>
      <c r="C30" s="294" t="s">
        <v>918</v>
      </c>
      <c r="D30" s="295" t="s">
        <v>919</v>
      </c>
      <c r="E30" s="295" t="s">
        <v>920</v>
      </c>
      <c r="F30" s="296" t="s">
        <v>859</v>
      </c>
      <c r="G30" s="297" t="s">
        <v>921</v>
      </c>
      <c r="H30" s="298"/>
      <c r="I30" s="327"/>
      <c r="J30" s="328"/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/>
    </row>
    <row r="31" customHeight="1" spans="2:22">
      <c r="B31" s="299"/>
      <c r="C31" s="7" t="s">
        <v>922</v>
      </c>
      <c r="D31" s="8" t="s">
        <v>923</v>
      </c>
      <c r="E31" s="8" t="s">
        <v>145</v>
      </c>
      <c r="F31" s="9" t="s">
        <v>859</v>
      </c>
      <c r="G31" s="10" t="s">
        <v>924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/>
    </row>
    <row r="32" customHeight="1" spans="2:22">
      <c r="B32" s="299"/>
      <c r="C32" s="7" t="s">
        <v>925</v>
      </c>
      <c r="D32" s="8" t="s">
        <v>926</v>
      </c>
      <c r="E32" s="8" t="s">
        <v>920</v>
      </c>
      <c r="F32" s="9" t="s">
        <v>927</v>
      </c>
      <c r="G32" s="10" t="s">
        <v>928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/>
    </row>
    <row r="33" customHeight="1" spans="2:22">
      <c r="B33" s="299"/>
      <c r="C33" s="7" t="s">
        <v>929</v>
      </c>
      <c r="D33" s="8" t="s">
        <v>930</v>
      </c>
      <c r="E33" s="8" t="s">
        <v>145</v>
      </c>
      <c r="F33" s="9" t="s">
        <v>927</v>
      </c>
      <c r="G33" s="10" t="s">
        <v>931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/>
    </row>
    <row r="34" customHeight="1" spans="2:22">
      <c r="B34" s="299"/>
      <c r="C34" s="7" t="s">
        <v>932</v>
      </c>
      <c r="D34" s="8" t="s">
        <v>933</v>
      </c>
      <c r="E34" s="8" t="s">
        <v>920</v>
      </c>
      <c r="F34" s="9" t="s">
        <v>863</v>
      </c>
      <c r="G34" s="10" t="s">
        <v>934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/>
    </row>
    <row r="35" customHeight="1" spans="2:22">
      <c r="B35" s="299"/>
      <c r="C35" s="7" t="s">
        <v>935</v>
      </c>
      <c r="D35" s="8" t="s">
        <v>936</v>
      </c>
      <c r="E35" s="8" t="s">
        <v>145</v>
      </c>
      <c r="F35" s="9" t="s">
        <v>863</v>
      </c>
      <c r="G35" s="10" t="s">
        <v>937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/>
    </row>
    <row r="36" customHeight="1" spans="2:22">
      <c r="B36" s="299"/>
      <c r="C36" s="7" t="s">
        <v>938</v>
      </c>
      <c r="D36" s="8" t="s">
        <v>939</v>
      </c>
      <c r="E36" s="8" t="s">
        <v>920</v>
      </c>
      <c r="F36" s="9" t="s">
        <v>867</v>
      </c>
      <c r="G36" s="10" t="s">
        <v>940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/>
    </row>
    <row r="37" customHeight="1" spans="2:22">
      <c r="B37" s="300"/>
      <c r="C37" s="301" t="s">
        <v>941</v>
      </c>
      <c r="D37" s="302" t="s">
        <v>942</v>
      </c>
      <c r="E37" s="302" t="s">
        <v>145</v>
      </c>
      <c r="F37" s="303" t="s">
        <v>867</v>
      </c>
      <c r="G37" s="304" t="s">
        <v>943</v>
      </c>
      <c r="H37" s="26"/>
      <c r="I37" s="37"/>
      <c r="J37" s="38"/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/>
    </row>
    <row r="38" customHeight="1" spans="2:22">
      <c r="B38" s="293"/>
      <c r="C38" s="294" t="s">
        <v>944</v>
      </c>
      <c r="D38" s="295" t="s">
        <v>945</v>
      </c>
      <c r="E38" s="295" t="s">
        <v>24</v>
      </c>
      <c r="F38" s="296"/>
      <c r="G38" s="297" t="s">
        <v>946</v>
      </c>
      <c r="H38" s="298"/>
      <c r="I38" s="327"/>
      <c r="J38" s="328"/>
      <c r="K38" s="329"/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0</v>
      </c>
      <c r="S38" s="346"/>
      <c r="T38" s="346">
        <f t="shared" si="2"/>
        <v>0</v>
      </c>
      <c r="U38" s="329" t="str">
        <f t="shared" si="3"/>
        <v>-</v>
      </c>
      <c r="V38" s="347"/>
    </row>
    <row r="39" customHeight="1" spans="2:22">
      <c r="B39" s="299"/>
      <c r="C39" s="7" t="s">
        <v>947</v>
      </c>
      <c r="D39" s="8" t="s">
        <v>948</v>
      </c>
      <c r="E39" s="8" t="s">
        <v>145</v>
      </c>
      <c r="F39" s="9"/>
      <c r="G39" s="10" t="s">
        <v>949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>IF($A$1="补货",IF(V39="FBA",I39,0)+K39+L39,IF(V39="FBA",I39,J39))</f>
        <v>0</v>
      </c>
      <c r="S39" s="45"/>
      <c r="T39" s="45">
        <f t="shared" si="2"/>
        <v>0</v>
      </c>
      <c r="U39" s="33" t="str">
        <f t="shared" si="3"/>
        <v>-</v>
      </c>
      <c r="V39" s="46"/>
    </row>
    <row r="40" customHeight="1" spans="2:22">
      <c r="B40" s="299"/>
      <c r="C40" s="7" t="s">
        <v>950</v>
      </c>
      <c r="D40" s="8" t="s">
        <v>951</v>
      </c>
      <c r="E40" s="8" t="s">
        <v>31</v>
      </c>
      <c r="F40" s="9"/>
      <c r="G40" s="10" t="s">
        <v>952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>IF($A$1="补货",IF(V40="FBA",I40,0)+K40+L40,IF(V40="FBA",I40,J40))</f>
        <v>0</v>
      </c>
      <c r="S40" s="45"/>
      <c r="T40" s="45">
        <f t="shared" si="2"/>
        <v>0</v>
      </c>
      <c r="U40" s="33" t="str">
        <f t="shared" si="3"/>
        <v>-</v>
      </c>
      <c r="V40" s="46"/>
    </row>
    <row r="41" customHeight="1" spans="2:22">
      <c r="B41" s="299"/>
      <c r="C41" s="7" t="s">
        <v>953</v>
      </c>
      <c r="D41" s="8" t="s">
        <v>954</v>
      </c>
      <c r="E41" s="8" t="s">
        <v>24</v>
      </c>
      <c r="F41" s="9"/>
      <c r="G41" s="10" t="s">
        <v>955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/>
    </row>
    <row r="42" customHeight="1" spans="2:22">
      <c r="B42" s="299"/>
      <c r="C42" s="7" t="s">
        <v>956</v>
      </c>
      <c r="D42" s="8" t="s">
        <v>957</v>
      </c>
      <c r="E42" s="8" t="s">
        <v>31</v>
      </c>
      <c r="F42" s="9"/>
      <c r="G42" s="10" t="s">
        <v>958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/>
    </row>
    <row r="43" customHeight="1" spans="2:22">
      <c r="B43" s="299"/>
      <c r="C43" s="7" t="s">
        <v>959</v>
      </c>
      <c r="D43" s="8" t="s">
        <v>960</v>
      </c>
      <c r="E43" s="8" t="s">
        <v>961</v>
      </c>
      <c r="F43" s="9"/>
      <c r="G43" s="10" t="s">
        <v>962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/>
    </row>
    <row r="44" customHeight="1" spans="2:22">
      <c r="B44" s="299"/>
      <c r="C44" s="7" t="s">
        <v>963</v>
      </c>
      <c r="D44" s="8" t="s">
        <v>964</v>
      </c>
      <c r="E44" s="8" t="s">
        <v>833</v>
      </c>
      <c r="F44" s="9"/>
      <c r="G44" s="10" t="s">
        <v>965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/>
    </row>
    <row r="45" customHeight="1" spans="2:22">
      <c r="B45" s="299"/>
      <c r="C45" s="7" t="s">
        <v>966</v>
      </c>
      <c r="D45" s="8" t="s">
        <v>967</v>
      </c>
      <c r="E45" s="8" t="s">
        <v>153</v>
      </c>
      <c r="F45" s="9"/>
      <c r="G45" s="10" t="s">
        <v>968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/>
    </row>
    <row r="46" customHeight="1" spans="2:22">
      <c r="B46" s="299"/>
      <c r="C46" s="7" t="s">
        <v>969</v>
      </c>
      <c r="D46" s="8" t="s">
        <v>970</v>
      </c>
      <c r="E46" s="8" t="s">
        <v>24</v>
      </c>
      <c r="F46" s="9"/>
      <c r="G46" s="10" t="s">
        <v>971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/>
    </row>
    <row r="47" customHeight="1" spans="2:22">
      <c r="B47" s="299"/>
      <c r="C47" s="7" t="s">
        <v>972</v>
      </c>
      <c r="D47" s="8" t="s">
        <v>973</v>
      </c>
      <c r="E47" s="8" t="s">
        <v>145</v>
      </c>
      <c r="F47" s="9"/>
      <c r="G47" s="10" t="s">
        <v>974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>IF($A$1="补货",IF(V47="FBA",I47,0)+K47+L47,IF(V47="FBA",I47,J47))</f>
        <v>0</v>
      </c>
      <c r="S47" s="45"/>
      <c r="T47" s="45">
        <f t="shared" si="2"/>
        <v>0</v>
      </c>
      <c r="U47" s="33" t="str">
        <f t="shared" si="3"/>
        <v>-</v>
      </c>
      <c r="V47" s="46"/>
    </row>
    <row r="48" customHeight="1" spans="2:22">
      <c r="B48" s="299"/>
      <c r="C48" s="7" t="s">
        <v>975</v>
      </c>
      <c r="D48" s="8" t="s">
        <v>976</v>
      </c>
      <c r="E48" s="8" t="s">
        <v>31</v>
      </c>
      <c r="F48" s="9"/>
      <c r="G48" s="10" t="s">
        <v>977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/>
    </row>
    <row r="49" customHeight="1" spans="2:22">
      <c r="B49" s="299"/>
      <c r="C49" s="7" t="s">
        <v>978</v>
      </c>
      <c r="D49" s="8" t="s">
        <v>979</v>
      </c>
      <c r="E49" s="8" t="s">
        <v>153</v>
      </c>
      <c r="F49" s="9"/>
      <c r="G49" s="10" t="s">
        <v>980</v>
      </c>
      <c r="H49" s="11"/>
      <c r="I49" s="31"/>
      <c r="J49" s="32"/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/>
    </row>
    <row r="50" customHeight="1" spans="2:22">
      <c r="B50" s="299"/>
      <c r="C50" s="7" t="s">
        <v>981</v>
      </c>
      <c r="D50" s="8" t="s">
        <v>982</v>
      </c>
      <c r="E50" s="8" t="s">
        <v>130</v>
      </c>
      <c r="F50" s="9"/>
      <c r="G50" s="10" t="s">
        <v>983</v>
      </c>
      <c r="H50" s="11"/>
      <c r="I50" s="31"/>
      <c r="J50" s="32"/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/>
    </row>
    <row r="51" customHeight="1" spans="2:22">
      <c r="B51" s="299"/>
      <c r="C51" s="7" t="s">
        <v>984</v>
      </c>
      <c r="D51" s="8" t="s">
        <v>985</v>
      </c>
      <c r="E51" s="8" t="s">
        <v>24</v>
      </c>
      <c r="F51" s="9"/>
      <c r="G51" s="10" t="s">
        <v>986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/>
    </row>
    <row r="52" customHeight="1" spans="2:22">
      <c r="B52" s="299"/>
      <c r="C52" s="7" t="s">
        <v>987</v>
      </c>
      <c r="D52" s="8" t="s">
        <v>988</v>
      </c>
      <c r="E52" s="8" t="s">
        <v>145</v>
      </c>
      <c r="F52" s="9"/>
      <c r="G52" s="10" t="s">
        <v>989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/>
    </row>
    <row r="53" customHeight="1" spans="2:22">
      <c r="B53" s="299"/>
      <c r="C53" s="7" t="s">
        <v>990</v>
      </c>
      <c r="D53" s="8" t="s">
        <v>991</v>
      </c>
      <c r="E53" s="8" t="s">
        <v>31</v>
      </c>
      <c r="F53" s="9"/>
      <c r="G53" s="10" t="s">
        <v>992</v>
      </c>
      <c r="H53" s="11"/>
      <c r="I53" s="31"/>
      <c r="J53" s="32"/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/>
    </row>
    <row r="54" customHeight="1" spans="2:22">
      <c r="B54" s="300"/>
      <c r="C54" s="301" t="s">
        <v>993</v>
      </c>
      <c r="D54" s="302" t="s">
        <v>994</v>
      </c>
      <c r="E54" s="302" t="s">
        <v>961</v>
      </c>
      <c r="F54" s="303"/>
      <c r="G54" s="304" t="s">
        <v>995</v>
      </c>
      <c r="H54" s="26"/>
      <c r="I54" s="37"/>
      <c r="J54" s="38"/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/>
    </row>
    <row r="55" customHeight="1" spans="2:22">
      <c r="B55" s="293"/>
      <c r="C55" s="294" t="s">
        <v>996</v>
      </c>
      <c r="D55" s="295" t="s">
        <v>997</v>
      </c>
      <c r="E55" s="295" t="s">
        <v>24</v>
      </c>
      <c r="F55" s="296" t="s">
        <v>927</v>
      </c>
      <c r="G55" s="297" t="s">
        <v>998</v>
      </c>
      <c r="H55" s="298"/>
      <c r="I55" s="327"/>
      <c r="J55" s="328"/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/>
    </row>
    <row r="56" customHeight="1" spans="2:22">
      <c r="B56" s="299"/>
      <c r="C56" s="7" t="s">
        <v>999</v>
      </c>
      <c r="D56" s="8" t="s">
        <v>1000</v>
      </c>
      <c r="E56" s="8" t="s">
        <v>31</v>
      </c>
      <c r="F56" s="9" t="s">
        <v>927</v>
      </c>
      <c r="G56" s="10" t="s">
        <v>1001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/>
    </row>
    <row r="57" customHeight="1" spans="2:22">
      <c r="B57" s="299"/>
      <c r="C57" s="7" t="s">
        <v>1002</v>
      </c>
      <c r="D57" s="8" t="s">
        <v>1003</v>
      </c>
      <c r="E57" s="8" t="s">
        <v>961</v>
      </c>
      <c r="F57" s="9" t="s">
        <v>927</v>
      </c>
      <c r="G57" s="10" t="s">
        <v>1004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/>
    </row>
    <row r="58" customHeight="1" spans="2:22">
      <c r="B58" s="299"/>
      <c r="C58" s="7" t="s">
        <v>1005</v>
      </c>
      <c r="D58" s="8" t="s">
        <v>1006</v>
      </c>
      <c r="E58" s="8" t="s">
        <v>24</v>
      </c>
      <c r="F58" s="9" t="s">
        <v>863</v>
      </c>
      <c r="G58" s="10" t="s">
        <v>1007</v>
      </c>
      <c r="H58" s="11"/>
      <c r="I58" s="31"/>
      <c r="J58" s="32"/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/>
    </row>
    <row r="59" customHeight="1" spans="2:22">
      <c r="B59" s="300"/>
      <c r="C59" s="301" t="s">
        <v>1008</v>
      </c>
      <c r="D59" s="302" t="s">
        <v>1009</v>
      </c>
      <c r="E59" s="302" t="s">
        <v>961</v>
      </c>
      <c r="F59" s="303" t="s">
        <v>863</v>
      </c>
      <c r="G59" s="304" t="s">
        <v>1010</v>
      </c>
      <c r="H59" s="26"/>
      <c r="I59" s="37"/>
      <c r="J59" s="38"/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/>
    </row>
    <row r="60" customHeight="1" spans="2:22">
      <c r="B60" s="318"/>
      <c r="C60" s="319" t="s">
        <v>1011</v>
      </c>
      <c r="D60" s="320" t="s">
        <v>1012</v>
      </c>
      <c r="E60" s="320" t="s">
        <v>137</v>
      </c>
      <c r="F60" s="321"/>
      <c r="G60" s="322" t="s">
        <v>1013</v>
      </c>
      <c r="H60" s="323"/>
      <c r="I60" s="336"/>
      <c r="J60" s="337"/>
      <c r="K60" s="338"/>
      <c r="L60" s="338"/>
      <c r="M60" s="338"/>
      <c r="N60" s="338"/>
      <c r="O60" s="338"/>
      <c r="P60" s="338"/>
      <c r="Q60" s="357"/>
      <c r="R60" s="358">
        <f>IF($A$1="补货",IF(V60="FBA",I60,0)+K60+L60,IF(V60="FBA",I60,J60))</f>
        <v>0</v>
      </c>
      <c r="S60" s="359"/>
      <c r="T60" s="359">
        <f t="shared" si="2"/>
        <v>0</v>
      </c>
      <c r="U60" s="338" t="str">
        <f t="shared" si="3"/>
        <v>-</v>
      </c>
      <c r="V60" s="360"/>
    </row>
    <row r="61" customHeight="1" spans="2:22">
      <c r="B61" s="324"/>
      <c r="C61" s="325" t="s">
        <v>1014</v>
      </c>
      <c r="D61" s="295" t="s">
        <v>1015</v>
      </c>
      <c r="E61" s="295" t="s">
        <v>1016</v>
      </c>
      <c r="F61" s="326"/>
      <c r="G61" s="297" t="s">
        <v>1017</v>
      </c>
      <c r="H61" s="298"/>
      <c r="I61" s="339"/>
      <c r="J61" s="339"/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/>
    </row>
    <row r="62" customHeight="1" spans="2:22">
      <c r="B62" s="299"/>
      <c r="C62" s="7" t="s">
        <v>1018</v>
      </c>
      <c r="D62" s="8" t="s">
        <v>1019</v>
      </c>
      <c r="E62" s="8" t="s">
        <v>1020</v>
      </c>
      <c r="F62" s="9"/>
      <c r="G62" s="10" t="s">
        <v>1021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/>
    </row>
    <row r="63" customHeight="1" spans="2:22">
      <c r="B63" s="299"/>
      <c r="C63" s="7" t="s">
        <v>1022</v>
      </c>
      <c r="D63" s="8" t="s">
        <v>1023</v>
      </c>
      <c r="E63" s="8" t="s">
        <v>1024</v>
      </c>
      <c r="F63" s="9"/>
      <c r="G63" s="10" t="s">
        <v>1025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/>
    </row>
    <row r="64" customHeight="1" spans="2:22">
      <c r="B64" s="300"/>
      <c r="C64" s="301" t="s">
        <v>1026</v>
      </c>
      <c r="D64" s="302" t="s">
        <v>1027</v>
      </c>
      <c r="E64" s="302" t="s">
        <v>1028</v>
      </c>
      <c r="F64" s="303"/>
      <c r="G64" s="304" t="s">
        <v>1029</v>
      </c>
      <c r="H64" s="26"/>
      <c r="I64" s="37"/>
      <c r="J64" s="38"/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/>
    </row>
    <row r="65" customHeight="1" spans="2:22">
      <c r="B65" s="293"/>
      <c r="C65" s="294" t="s">
        <v>1030</v>
      </c>
      <c r="D65" s="295" t="s">
        <v>1031</v>
      </c>
      <c r="E65" s="295" t="s">
        <v>1016</v>
      </c>
      <c r="F65" s="296"/>
      <c r="G65" s="297" t="s">
        <v>1032</v>
      </c>
      <c r="H65" s="298"/>
      <c r="I65" s="327"/>
      <c r="J65" s="328"/>
      <c r="K65" s="329"/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0</v>
      </c>
      <c r="S65" s="346"/>
      <c r="T65" s="346">
        <f t="shared" si="2"/>
        <v>0</v>
      </c>
      <c r="U65" s="329" t="str">
        <f t="shared" si="3"/>
        <v>-</v>
      </c>
      <c r="V65" s="347"/>
    </row>
    <row r="66" customHeight="1" spans="2:22">
      <c r="B66" s="299"/>
      <c r="C66" s="7" t="s">
        <v>1033</v>
      </c>
      <c r="D66" s="8" t="s">
        <v>1034</v>
      </c>
      <c r="E66" s="8" t="s">
        <v>1020</v>
      </c>
      <c r="F66" s="9"/>
      <c r="G66" s="10" t="s">
        <v>1035</v>
      </c>
      <c r="H66" s="11"/>
      <c r="I66" s="31"/>
      <c r="J66" s="32"/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/>
    </row>
    <row r="67" customHeight="1" spans="2:22">
      <c r="B67" s="299"/>
      <c r="C67" s="7" t="s">
        <v>1036</v>
      </c>
      <c r="D67" s="8" t="s">
        <v>1037</v>
      </c>
      <c r="E67" s="8" t="s">
        <v>1038</v>
      </c>
      <c r="F67" s="9"/>
      <c r="G67" s="10" t="s">
        <v>1039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>IF($A$1="补货",IF(V67="FBA",I67,0)+K67+L67,IF(V67="FBA",I67,J67))</f>
        <v>0</v>
      </c>
      <c r="S67" s="45"/>
      <c r="T67" s="45">
        <f t="shared" si="2"/>
        <v>0</v>
      </c>
      <c r="U67" s="33" t="str">
        <f t="shared" si="3"/>
        <v>-</v>
      </c>
      <c r="V67" s="46"/>
    </row>
    <row r="68" customHeight="1" spans="2:22">
      <c r="B68" s="299"/>
      <c r="C68" s="7" t="s">
        <v>1040</v>
      </c>
      <c r="D68" s="8" t="s">
        <v>1041</v>
      </c>
      <c r="E68" s="8" t="s">
        <v>145</v>
      </c>
      <c r="F68" s="9"/>
      <c r="G68" s="10" t="s">
        <v>1042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>IF($A$1="补货",IF(V68="FBA",I68,0)+K68+L68,IF(V68="FBA",I68,J68))</f>
        <v>0</v>
      </c>
      <c r="S68" s="45"/>
      <c r="T68" s="45">
        <f t="shared" si="2"/>
        <v>0</v>
      </c>
      <c r="U68" s="33" t="str">
        <f t="shared" si="3"/>
        <v>-</v>
      </c>
      <c r="V68" s="46"/>
    </row>
    <row r="69" customHeight="1" spans="2:22">
      <c r="B69" s="299"/>
      <c r="C69" s="7" t="s">
        <v>1043</v>
      </c>
      <c r="D69" s="8" t="s">
        <v>1044</v>
      </c>
      <c r="E69" s="8" t="s">
        <v>31</v>
      </c>
      <c r="F69" s="9"/>
      <c r="G69" s="10" t="s">
        <v>1045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>IF($A$1="补货",IF(V69="FBA",I69,0)+K69+L69,IF(V69="FBA",I69,J69))</f>
        <v>0</v>
      </c>
      <c r="S69" s="45"/>
      <c r="T69" s="45">
        <f t="shared" si="2"/>
        <v>0</v>
      </c>
      <c r="U69" s="33" t="str">
        <f t="shared" si="3"/>
        <v>-</v>
      </c>
      <c r="V69" s="46"/>
    </row>
    <row r="70" customHeight="1" spans="2:22">
      <c r="B70" s="299"/>
      <c r="C70" s="7" t="s">
        <v>1046</v>
      </c>
      <c r="D70" s="8" t="s">
        <v>1047</v>
      </c>
      <c r="E70" s="8" t="s">
        <v>961</v>
      </c>
      <c r="F70" s="9"/>
      <c r="G70" s="10" t="s">
        <v>1048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>IF($A$1="补货",IF(V70="FBA",I70,0)+K70+L70,IF(V70="FBA",I70,J70))</f>
        <v>0</v>
      </c>
      <c r="S70" s="45"/>
      <c r="T70" s="45">
        <f t="shared" si="2"/>
        <v>0</v>
      </c>
      <c r="U70" s="33" t="str">
        <f t="shared" si="3"/>
        <v>-</v>
      </c>
      <c r="V70" s="46"/>
    </row>
    <row r="71" customHeight="1" spans="2:22">
      <c r="B71" s="300"/>
      <c r="C71" s="301" t="s">
        <v>1049</v>
      </c>
      <c r="D71" s="302" t="s">
        <v>1050</v>
      </c>
      <c r="E71" s="302" t="s">
        <v>1051</v>
      </c>
      <c r="F71" s="303"/>
      <c r="G71" s="304" t="s">
        <v>1052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48">
        <f>IF($A$1="补货",IF(V71="FBA",I71,0)+K71+L71,IF(V71="FBA",I71,J71))</f>
        <v>0</v>
      </c>
      <c r="S71" s="50"/>
      <c r="T71" s="50">
        <f t="shared" si="2"/>
        <v>0</v>
      </c>
      <c r="U71" s="39" t="str">
        <f t="shared" si="3"/>
        <v>-</v>
      </c>
      <c r="V71" s="51"/>
    </row>
    <row r="72" customHeight="1" spans="2:22">
      <c r="B72" s="293"/>
      <c r="C72" s="294" t="s">
        <v>1053</v>
      </c>
      <c r="D72" s="295" t="s">
        <v>1054</v>
      </c>
      <c r="E72" s="295" t="s">
        <v>1055</v>
      </c>
      <c r="F72" s="296"/>
      <c r="G72" s="297" t="s">
        <v>1056</v>
      </c>
      <c r="H72" s="298"/>
      <c r="I72" s="327"/>
      <c r="J72" s="328"/>
      <c r="K72" s="329"/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0</v>
      </c>
      <c r="S72" s="346"/>
      <c r="T72" s="346">
        <f t="shared" si="2"/>
        <v>0</v>
      </c>
      <c r="U72" s="329" t="str">
        <f t="shared" si="3"/>
        <v>-</v>
      </c>
      <c r="V72" s="347"/>
    </row>
    <row r="73" customHeight="1" spans="2:22">
      <c r="B73" s="299"/>
      <c r="C73" s="7" t="s">
        <v>1057</v>
      </c>
      <c r="D73" s="8" t="s">
        <v>1058</v>
      </c>
      <c r="E73" s="8" t="s">
        <v>1020</v>
      </c>
      <c r="F73" s="9"/>
      <c r="G73" s="10" t="s">
        <v>1059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/>
    </row>
    <row r="74" customHeight="1" spans="2:22">
      <c r="B74" s="299"/>
      <c r="C74" s="7" t="s">
        <v>1060</v>
      </c>
      <c r="D74" s="8" t="s">
        <v>1061</v>
      </c>
      <c r="E74" s="8" t="s">
        <v>31</v>
      </c>
      <c r="F74" s="9"/>
      <c r="G74" s="10" t="s">
        <v>1062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>IF($A$1="补货",IF(V74="FBA",I74,0)+K74+L74,IF(V74="FBA",I74,J74))</f>
        <v>0</v>
      </c>
      <c r="S74" s="45"/>
      <c r="T74" s="45">
        <f t="shared" si="4"/>
        <v>0</v>
      </c>
      <c r="U74" s="33" t="str">
        <f t="shared" si="5"/>
        <v>-</v>
      </c>
      <c r="V74" s="46"/>
    </row>
    <row r="75" customHeight="1" spans="2:22">
      <c r="B75" s="300"/>
      <c r="C75" s="301" t="s">
        <v>1063</v>
      </c>
      <c r="D75" s="302" t="s">
        <v>1064</v>
      </c>
      <c r="E75" s="302" t="s">
        <v>961</v>
      </c>
      <c r="F75" s="303"/>
      <c r="G75" s="304" t="s">
        <v>1065</v>
      </c>
      <c r="H75" s="26"/>
      <c r="I75" s="37"/>
      <c r="J75" s="38"/>
      <c r="K75" s="39"/>
      <c r="L75" s="39"/>
      <c r="M75" s="39"/>
      <c r="N75" s="39"/>
      <c r="O75" s="39"/>
      <c r="P75" s="39"/>
      <c r="Q75" s="48"/>
      <c r="R75" s="348">
        <f>IF($A$1="补货",IF(V75="FBA",I75,0)+K75+L75,IF(V75="FBA",I75,J75))</f>
        <v>0</v>
      </c>
      <c r="S75" s="50"/>
      <c r="T75" s="50">
        <f t="shared" si="4"/>
        <v>0</v>
      </c>
      <c r="U75" s="39" t="str">
        <f t="shared" si="5"/>
        <v>-</v>
      </c>
      <c r="V75" s="51"/>
    </row>
    <row r="76" customHeight="1" spans="2:22">
      <c r="B76" s="293"/>
      <c r="C76" s="294" t="s">
        <v>1066</v>
      </c>
      <c r="D76" s="295" t="s">
        <v>1067</v>
      </c>
      <c r="E76" s="295" t="s">
        <v>1016</v>
      </c>
      <c r="F76" s="296" t="s">
        <v>1068</v>
      </c>
      <c r="G76" s="297" t="s">
        <v>1069</v>
      </c>
      <c r="H76" s="298"/>
      <c r="I76" s="327"/>
      <c r="J76" s="328"/>
      <c r="K76" s="329"/>
      <c r="L76" s="329"/>
      <c r="M76" s="329"/>
      <c r="N76" s="329"/>
      <c r="O76" s="329"/>
      <c r="P76" s="329"/>
      <c r="Q76" s="344"/>
      <c r="R76" s="345">
        <f>IF($A$1="补货",IF(V76="FBA",I76,0)+K76+L76,IF(V76="FBA",I76,J76))</f>
        <v>0</v>
      </c>
      <c r="S76" s="346"/>
      <c r="T76" s="346">
        <f t="shared" si="4"/>
        <v>0</v>
      </c>
      <c r="U76" s="329" t="str">
        <f t="shared" si="5"/>
        <v>-</v>
      </c>
      <c r="V76" s="347"/>
    </row>
    <row r="77" customHeight="1" spans="2:22">
      <c r="B77" s="299"/>
      <c r="C77" s="7" t="s">
        <v>1070</v>
      </c>
      <c r="D77" s="8" t="s">
        <v>1071</v>
      </c>
      <c r="E77" s="8" t="s">
        <v>1020</v>
      </c>
      <c r="F77" s="9" t="s">
        <v>1068</v>
      </c>
      <c r="G77" s="10" t="s">
        <v>1072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/>
    </row>
    <row r="78" customHeight="1" spans="2:22">
      <c r="B78" s="299"/>
      <c r="C78" s="7" t="s">
        <v>1073</v>
      </c>
      <c r="D78" s="8" t="s">
        <v>1074</v>
      </c>
      <c r="E78" s="8" t="s">
        <v>145</v>
      </c>
      <c r="F78" s="9" t="s">
        <v>1068</v>
      </c>
      <c r="G78" s="10" t="s">
        <v>1075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/>
    </row>
    <row r="79" customHeight="1" spans="2:22">
      <c r="B79" s="299"/>
      <c r="C79" s="7" t="s">
        <v>1076</v>
      </c>
      <c r="D79" s="8" t="s">
        <v>1077</v>
      </c>
      <c r="E79" s="8" t="s">
        <v>1051</v>
      </c>
      <c r="F79" s="9" t="s">
        <v>1068</v>
      </c>
      <c r="G79" s="10" t="s">
        <v>1078</v>
      </c>
      <c r="H79" s="11"/>
      <c r="I79" s="31"/>
      <c r="J79" s="32"/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/>
    </row>
    <row r="80" customHeight="1" spans="2:22">
      <c r="B80" s="299"/>
      <c r="C80" s="7" t="s">
        <v>1079</v>
      </c>
      <c r="D80" s="8" t="s">
        <v>1080</v>
      </c>
      <c r="E80" s="8" t="s">
        <v>1016</v>
      </c>
      <c r="F80" s="9" t="s">
        <v>1081</v>
      </c>
      <c r="G80" s="10" t="s">
        <v>1082</v>
      </c>
      <c r="H80" s="11"/>
      <c r="I80" s="31"/>
      <c r="J80" s="32"/>
      <c r="K80" s="33"/>
      <c r="L80" s="33"/>
      <c r="M80" s="33"/>
      <c r="N80" s="33"/>
      <c r="O80" s="33"/>
      <c r="P80" s="33"/>
      <c r="Q80" s="43"/>
      <c r="R80" s="44">
        <f>IF($A$1="补货",IF(V80="FBA",I80,0)+K80+L80,IF(V80="FBA",I80,J80))</f>
        <v>0</v>
      </c>
      <c r="S80" s="45"/>
      <c r="T80" s="45">
        <f t="shared" si="4"/>
        <v>0</v>
      </c>
      <c r="U80" s="33" t="str">
        <f t="shared" si="5"/>
        <v>-</v>
      </c>
      <c r="V80" s="46"/>
    </row>
    <row r="81" customHeight="1" spans="2:22">
      <c r="B81" s="299"/>
      <c r="C81" s="7" t="s">
        <v>1083</v>
      </c>
      <c r="D81" s="8" t="s">
        <v>1084</v>
      </c>
      <c r="E81" s="8" t="s">
        <v>1020</v>
      </c>
      <c r="F81" s="9" t="s">
        <v>1081</v>
      </c>
      <c r="G81" s="10" t="s">
        <v>1085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>IF($A$1="补货",IF(V81="FBA",I81,0)+K81+L81,IF(V81="FBA",I81,J81))</f>
        <v>0</v>
      </c>
      <c r="S81" s="45"/>
      <c r="T81" s="45">
        <f t="shared" si="4"/>
        <v>0</v>
      </c>
      <c r="U81" s="33" t="str">
        <f t="shared" si="5"/>
        <v>-</v>
      </c>
      <c r="V81" s="46"/>
    </row>
    <row r="82" customHeight="1" spans="2:22">
      <c r="B82" s="299"/>
      <c r="C82" s="7" t="s">
        <v>1086</v>
      </c>
      <c r="D82" s="8" t="s">
        <v>1087</v>
      </c>
      <c r="E82" s="8" t="s">
        <v>145</v>
      </c>
      <c r="F82" s="9" t="s">
        <v>1081</v>
      </c>
      <c r="G82" s="10" t="s">
        <v>1088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>IF($A$1="补货",IF(V82="FBA",I82,0)+K82+L82,IF(V82="FBA",I82,J82))</f>
        <v>0</v>
      </c>
      <c r="S82" s="45"/>
      <c r="T82" s="45">
        <f t="shared" si="4"/>
        <v>0</v>
      </c>
      <c r="U82" s="33" t="str">
        <f t="shared" si="5"/>
        <v>-</v>
      </c>
      <c r="V82" s="46"/>
    </row>
    <row r="83" customHeight="1" spans="2:22">
      <c r="B83" s="300"/>
      <c r="C83" s="301" t="s">
        <v>1089</v>
      </c>
      <c r="D83" s="302" t="s">
        <v>1090</v>
      </c>
      <c r="E83" s="302" t="s">
        <v>1051</v>
      </c>
      <c r="F83" s="303" t="s">
        <v>1081</v>
      </c>
      <c r="G83" s="304" t="s">
        <v>1091</v>
      </c>
      <c r="H83" s="26"/>
      <c r="I83" s="37"/>
      <c r="J83" s="38"/>
      <c r="K83" s="39"/>
      <c r="L83" s="39"/>
      <c r="M83" s="39"/>
      <c r="N83" s="39"/>
      <c r="O83" s="39"/>
      <c r="P83" s="39"/>
      <c r="Q83" s="48"/>
      <c r="R83" s="348">
        <f>IF($A$1="补货",IF(V83="FBA",I83,0)+K83+L83,IF(V83="FBA",I83,J83))</f>
        <v>0</v>
      </c>
      <c r="S83" s="50"/>
      <c r="T83" s="50">
        <f t="shared" si="4"/>
        <v>0</v>
      </c>
      <c r="U83" s="39" t="str">
        <f t="shared" si="5"/>
        <v>-</v>
      </c>
      <c r="V83" s="51"/>
    </row>
    <row r="84" customHeight="1" spans="2:22">
      <c r="B84" s="293"/>
      <c r="C84" s="294" t="s">
        <v>1092</v>
      </c>
      <c r="D84" s="295" t="s">
        <v>1093</v>
      </c>
      <c r="E84" s="295" t="s">
        <v>1094</v>
      </c>
      <c r="F84" s="296"/>
      <c r="G84" s="297" t="s">
        <v>1095</v>
      </c>
      <c r="H84" s="298"/>
      <c r="I84" s="327"/>
      <c r="J84" s="328"/>
      <c r="K84" s="329"/>
      <c r="L84" s="329"/>
      <c r="M84" s="329"/>
      <c r="N84" s="329"/>
      <c r="O84" s="329"/>
      <c r="P84" s="329"/>
      <c r="Q84" s="344"/>
      <c r="R84" s="345">
        <f>IF($A$1="补货",IF(V84="FBA",I84,0)+K84+L84,IF(V84="FBA",I84,J84))</f>
        <v>0</v>
      </c>
      <c r="S84" s="346"/>
      <c r="T84" s="346">
        <f t="shared" si="4"/>
        <v>0</v>
      </c>
      <c r="U84" s="329" t="str">
        <f t="shared" si="5"/>
        <v>-</v>
      </c>
      <c r="V84" s="347"/>
    </row>
    <row r="85" customHeight="1" spans="2:22">
      <c r="B85" s="299"/>
      <c r="C85" s="7" t="s">
        <v>1096</v>
      </c>
      <c r="D85" s="8" t="s">
        <v>1097</v>
      </c>
      <c r="E85" s="8" t="s">
        <v>1016</v>
      </c>
      <c r="F85" s="9"/>
      <c r="G85" s="10" t="s">
        <v>1098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>IF($A$1="补货",IF(V85="FBA",I85,0)+K85+L85,IF(V85="FBA",I85,J85))</f>
        <v>0</v>
      </c>
      <c r="S85" s="45"/>
      <c r="T85" s="45">
        <f t="shared" si="4"/>
        <v>0</v>
      </c>
      <c r="U85" s="33" t="str">
        <f t="shared" si="5"/>
        <v>-</v>
      </c>
      <c r="V85" s="46"/>
    </row>
    <row r="86" customHeight="1" spans="2:22">
      <c r="B86" s="299"/>
      <c r="C86" s="7" t="s">
        <v>1099</v>
      </c>
      <c r="D86" s="8" t="s">
        <v>1100</v>
      </c>
      <c r="E86" s="8" t="s">
        <v>1101</v>
      </c>
      <c r="F86" s="9"/>
      <c r="G86" s="10" t="s">
        <v>1102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>IF($A$1="补货",IF(V86="FBA",I86,0)+K86+L86,IF(V86="FBA",I86,J86))</f>
        <v>0</v>
      </c>
      <c r="S86" s="45"/>
      <c r="T86" s="45">
        <f t="shared" si="4"/>
        <v>0</v>
      </c>
      <c r="U86" s="33" t="str">
        <f t="shared" si="5"/>
        <v>-</v>
      </c>
      <c r="V86" s="46"/>
    </row>
    <row r="87" customHeight="1" spans="2:22">
      <c r="B87" s="299"/>
      <c r="C87" s="7" t="s">
        <v>1103</v>
      </c>
      <c r="D87" s="8" t="s">
        <v>1104</v>
      </c>
      <c r="E87" s="8" t="s">
        <v>1020</v>
      </c>
      <c r="F87" s="9"/>
      <c r="G87" s="10" t="s">
        <v>1105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>IF($A$1="补货",IF(V87="FBA",I87,0)+K87+L87,IF(V87="FBA",I87,J87))</f>
        <v>0</v>
      </c>
      <c r="S87" s="45"/>
      <c r="T87" s="45">
        <f t="shared" si="4"/>
        <v>0</v>
      </c>
      <c r="U87" s="33" t="str">
        <f t="shared" si="5"/>
        <v>-</v>
      </c>
      <c r="V87" s="46"/>
    </row>
    <row r="88" customHeight="1" spans="2:22">
      <c r="B88" s="299"/>
      <c r="C88" s="7" t="s">
        <v>1106</v>
      </c>
      <c r="D88" s="8" t="s">
        <v>1107</v>
      </c>
      <c r="E88" s="8" t="s">
        <v>1108</v>
      </c>
      <c r="F88" s="9"/>
      <c r="G88" s="10" t="s">
        <v>1109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>IF($A$1="补货",IF(V88="FBA",I88,0)+K88+L88,IF(V88="FBA",I88,J88))</f>
        <v>0</v>
      </c>
      <c r="S88" s="45"/>
      <c r="T88" s="45">
        <f t="shared" si="4"/>
        <v>0</v>
      </c>
      <c r="U88" s="33" t="str">
        <f t="shared" si="5"/>
        <v>-</v>
      </c>
      <c r="V88" s="46"/>
    </row>
    <row r="89" customHeight="1" spans="2:22">
      <c r="B89" s="299"/>
      <c r="C89" s="7" t="s">
        <v>1110</v>
      </c>
      <c r="D89" s="8" t="s">
        <v>1111</v>
      </c>
      <c r="E89" s="8" t="s">
        <v>145</v>
      </c>
      <c r="F89" s="9"/>
      <c r="G89" s="10" t="s">
        <v>1112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>IF($A$1="补货",IF(V89="FBA",I89,0)+K89+L89,IF(V89="FBA",I89,J89))</f>
        <v>0</v>
      </c>
      <c r="S89" s="45"/>
      <c r="T89" s="45">
        <f t="shared" si="4"/>
        <v>0</v>
      </c>
      <c r="U89" s="33" t="str">
        <f t="shared" si="5"/>
        <v>-</v>
      </c>
      <c r="V89" s="46"/>
    </row>
    <row r="90" customHeight="1" spans="2:22">
      <c r="B90" s="299"/>
      <c r="C90" s="7" t="s">
        <v>1113</v>
      </c>
      <c r="D90" s="8" t="s">
        <v>1114</v>
      </c>
      <c r="E90" s="8" t="s">
        <v>1115</v>
      </c>
      <c r="F90" s="9"/>
      <c r="G90" s="10" t="s">
        <v>1116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>IF($A$1="补货",IF(V90="FBA",I90,0)+K90+L90,IF(V90="FBA",I90,J90))</f>
        <v>0</v>
      </c>
      <c r="S90" s="45"/>
      <c r="T90" s="45">
        <f t="shared" si="4"/>
        <v>0</v>
      </c>
      <c r="U90" s="33" t="str">
        <f t="shared" si="5"/>
        <v>-</v>
      </c>
      <c r="V90" s="46"/>
    </row>
    <row r="91" customHeight="1" spans="2:22">
      <c r="B91" s="300"/>
      <c r="C91" s="301" t="s">
        <v>1117</v>
      </c>
      <c r="D91" s="302" t="s">
        <v>1118</v>
      </c>
      <c r="E91" s="302" t="s">
        <v>1051</v>
      </c>
      <c r="F91" s="303"/>
      <c r="G91" s="304" t="s">
        <v>1119</v>
      </c>
      <c r="H91" s="26"/>
      <c r="I91" s="37"/>
      <c r="J91" s="38"/>
      <c r="K91" s="39"/>
      <c r="L91" s="39"/>
      <c r="M91" s="39"/>
      <c r="N91" s="39"/>
      <c r="O91" s="39"/>
      <c r="P91" s="39"/>
      <c r="Q91" s="48"/>
      <c r="R91" s="348">
        <f>IF($A$1="补货",IF(V91="FBA",I91,0)+K91+L91,IF(V91="FBA",I91,J91))</f>
        <v>0</v>
      </c>
      <c r="S91" s="50"/>
      <c r="T91" s="50">
        <f t="shared" si="4"/>
        <v>0</v>
      </c>
      <c r="U91" s="39" t="str">
        <f t="shared" si="5"/>
        <v>-</v>
      </c>
      <c r="V91" s="51"/>
    </row>
    <row r="92" customHeight="1" spans="2:22">
      <c r="B92" s="293"/>
      <c r="C92" s="294" t="s">
        <v>1120</v>
      </c>
      <c r="D92" s="295" t="s">
        <v>1121</v>
      </c>
      <c r="E92" s="295" t="s">
        <v>145</v>
      </c>
      <c r="F92" s="296"/>
      <c r="G92" s="297" t="s">
        <v>1122</v>
      </c>
      <c r="H92" s="298"/>
      <c r="I92" s="327"/>
      <c r="J92" s="328"/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/>
    </row>
    <row r="93" customHeight="1" spans="2:22">
      <c r="B93" s="362"/>
      <c r="C93" s="363" t="s">
        <v>1123</v>
      </c>
      <c r="D93" s="364" t="s">
        <v>1124</v>
      </c>
      <c r="E93" s="364" t="s">
        <v>1051</v>
      </c>
      <c r="F93" s="365"/>
      <c r="G93" s="366" t="s">
        <v>1125</v>
      </c>
      <c r="H93" s="367"/>
      <c r="I93" s="376"/>
      <c r="J93" s="377"/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/>
    </row>
    <row r="94" customHeight="1" spans="2:22">
      <c r="B94" s="368"/>
      <c r="C94" s="369" t="s">
        <v>1126</v>
      </c>
      <c r="D94" s="370" t="s">
        <v>1127</v>
      </c>
      <c r="E94" s="370" t="s">
        <v>1016</v>
      </c>
      <c r="F94" s="371"/>
      <c r="G94" s="372" t="s">
        <v>1128</v>
      </c>
      <c r="H94" s="373"/>
      <c r="I94" s="379"/>
      <c r="J94" s="380"/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/>
    </row>
    <row r="95" customHeight="1" spans="2:22">
      <c r="B95" s="300"/>
      <c r="C95" s="301" t="s">
        <v>1129</v>
      </c>
      <c r="D95" s="302" t="s">
        <v>1130</v>
      </c>
      <c r="E95" s="302" t="s">
        <v>1020</v>
      </c>
      <c r="F95" s="50"/>
      <c r="G95" s="304" t="s">
        <v>1131</v>
      </c>
      <c r="H95" s="26"/>
      <c r="I95" s="37"/>
      <c r="J95" s="38"/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/>
    </row>
    <row r="96" customHeight="1" spans="2:22">
      <c r="B96" s="293"/>
      <c r="C96" s="294" t="s">
        <v>1132</v>
      </c>
      <c r="D96" s="295" t="s">
        <v>1133</v>
      </c>
      <c r="E96" s="295" t="s">
        <v>1016</v>
      </c>
      <c r="F96" s="296" t="s">
        <v>1134</v>
      </c>
      <c r="G96" s="297" t="s">
        <v>1135</v>
      </c>
      <c r="H96" s="298"/>
      <c r="I96" s="327"/>
      <c r="J96" s="328"/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/>
    </row>
    <row r="97" customHeight="1" spans="2:22">
      <c r="B97" s="299"/>
      <c r="C97" s="7" t="s">
        <v>1136</v>
      </c>
      <c r="D97" s="8" t="s">
        <v>1137</v>
      </c>
      <c r="E97" s="8" t="s">
        <v>1016</v>
      </c>
      <c r="F97" s="9" t="s">
        <v>1138</v>
      </c>
      <c r="G97" s="10" t="s">
        <v>1139</v>
      </c>
      <c r="H97" s="11"/>
      <c r="I97" s="31"/>
      <c r="J97" s="32"/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/>
    </row>
    <row r="98" customHeight="1" spans="2:22">
      <c r="B98" s="299"/>
      <c r="C98" s="7" t="s">
        <v>1140</v>
      </c>
      <c r="D98" s="8" t="s">
        <v>1141</v>
      </c>
      <c r="E98" s="8" t="s">
        <v>1020</v>
      </c>
      <c r="F98" s="9" t="s">
        <v>1134</v>
      </c>
      <c r="G98" s="10" t="s">
        <v>1142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/>
    </row>
    <row r="99" customHeight="1" spans="2:22">
      <c r="B99" s="299"/>
      <c r="C99" s="7" t="s">
        <v>1143</v>
      </c>
      <c r="D99" s="8" t="s">
        <v>1144</v>
      </c>
      <c r="E99" s="8" t="s">
        <v>1020</v>
      </c>
      <c r="F99" s="9" t="s">
        <v>1138</v>
      </c>
      <c r="G99" s="10" t="s">
        <v>1145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/>
    </row>
    <row r="100" customHeight="1" spans="2:22">
      <c r="B100" s="299"/>
      <c r="C100" s="7" t="s">
        <v>1146</v>
      </c>
      <c r="D100" s="8" t="s">
        <v>1147</v>
      </c>
      <c r="E100" s="8" t="s">
        <v>145</v>
      </c>
      <c r="F100" s="9" t="s">
        <v>1134</v>
      </c>
      <c r="G100" s="10" t="s">
        <v>1148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/>
    </row>
    <row r="101" customHeight="1" spans="2:22">
      <c r="B101" s="299"/>
      <c r="C101" s="7" t="s">
        <v>1149</v>
      </c>
      <c r="D101" s="8" t="s">
        <v>1150</v>
      </c>
      <c r="E101" s="8" t="s">
        <v>145</v>
      </c>
      <c r="F101" s="9" t="s">
        <v>1138</v>
      </c>
      <c r="G101" s="10" t="s">
        <v>1151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/>
    </row>
    <row r="102" customHeight="1" spans="2:22">
      <c r="B102" s="299"/>
      <c r="C102" s="7" t="s">
        <v>1152</v>
      </c>
      <c r="D102" s="8" t="s">
        <v>1153</v>
      </c>
      <c r="E102" s="8" t="s">
        <v>1051</v>
      </c>
      <c r="F102" s="9" t="s">
        <v>1134</v>
      </c>
      <c r="G102" s="10" t="s">
        <v>1154</v>
      </c>
      <c r="H102" s="11"/>
      <c r="I102" s="31"/>
      <c r="J102" s="32"/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/>
    </row>
    <row r="103" customHeight="1" spans="2:22">
      <c r="B103" s="300"/>
      <c r="C103" s="301" t="s">
        <v>1155</v>
      </c>
      <c r="D103" s="302" t="s">
        <v>1156</v>
      </c>
      <c r="E103" s="302" t="s">
        <v>1051</v>
      </c>
      <c r="F103" s="303" t="s">
        <v>1138</v>
      </c>
      <c r="G103" s="304" t="s">
        <v>1157</v>
      </c>
      <c r="H103" s="26"/>
      <c r="I103" s="37"/>
      <c r="J103" s="38"/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/>
    </row>
    <row r="104" customHeight="1" spans="2:22">
      <c r="B104" s="374"/>
      <c r="C104" s="314" t="s">
        <v>1158</v>
      </c>
      <c r="D104" s="315" t="s">
        <v>1159</v>
      </c>
      <c r="E104" s="315" t="s">
        <v>1020</v>
      </c>
      <c r="F104" s="305"/>
      <c r="G104" s="316" t="s">
        <v>1160</v>
      </c>
      <c r="H104" s="317"/>
      <c r="I104" s="333"/>
      <c r="J104" s="334"/>
      <c r="K104" s="335"/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0</v>
      </c>
      <c r="S104" s="355"/>
      <c r="T104" s="355">
        <f t="shared" si="4"/>
        <v>0</v>
      </c>
      <c r="U104" s="335" t="str">
        <f t="shared" si="5"/>
        <v>-</v>
      </c>
      <c r="V104" s="356"/>
    </row>
    <row r="105" customHeight="1" spans="2:22">
      <c r="B105" s="15"/>
      <c r="C105" s="290" t="s">
        <v>1161</v>
      </c>
      <c r="D105" s="291" t="s">
        <v>1162</v>
      </c>
      <c r="E105" s="291" t="s">
        <v>145</v>
      </c>
      <c r="F105" s="18"/>
      <c r="G105" s="292" t="s">
        <v>1163</v>
      </c>
      <c r="H105" s="20"/>
      <c r="I105" s="34"/>
      <c r="J105" s="35"/>
      <c r="K105" s="36"/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0</v>
      </c>
      <c r="S105" s="343"/>
      <c r="T105" s="343">
        <f t="shared" si="4"/>
        <v>0</v>
      </c>
      <c r="U105" s="36" t="str">
        <f t="shared" si="5"/>
        <v>-</v>
      </c>
      <c r="V105" s="47"/>
    </row>
    <row r="106" customHeight="1" spans="2:22">
      <c r="B106" s="293"/>
      <c r="C106" s="294" t="s">
        <v>1164</v>
      </c>
      <c r="D106" s="295" t="s">
        <v>1165</v>
      </c>
      <c r="E106" s="295" t="s">
        <v>1020</v>
      </c>
      <c r="F106" s="296"/>
      <c r="G106" s="297" t="s">
        <v>1166</v>
      </c>
      <c r="H106" s="298"/>
      <c r="I106" s="327"/>
      <c r="J106" s="328"/>
      <c r="K106" s="329"/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0</v>
      </c>
      <c r="S106" s="346"/>
      <c r="T106" s="346">
        <f t="shared" si="4"/>
        <v>0</v>
      </c>
      <c r="U106" s="329" t="str">
        <f t="shared" si="5"/>
        <v>-</v>
      </c>
      <c r="V106" s="347"/>
    </row>
    <row r="107" customHeight="1" spans="2:22">
      <c r="B107" s="300"/>
      <c r="C107" s="301" t="s">
        <v>1167</v>
      </c>
      <c r="D107" s="302" t="s">
        <v>1168</v>
      </c>
      <c r="E107" s="302" t="s">
        <v>145</v>
      </c>
      <c r="F107" s="303"/>
      <c r="G107" s="304" t="s">
        <v>1169</v>
      </c>
      <c r="H107" s="26"/>
      <c r="I107" s="37"/>
      <c r="J107" s="38"/>
      <c r="K107" s="39"/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0</v>
      </c>
      <c r="S107" s="50"/>
      <c r="T107" s="50">
        <f t="shared" si="4"/>
        <v>0</v>
      </c>
      <c r="U107" s="39" t="str">
        <f t="shared" si="5"/>
        <v>-</v>
      </c>
      <c r="V107" s="51"/>
    </row>
    <row r="108" customHeight="1" spans="2:22">
      <c r="B108" s="318"/>
      <c r="C108" s="319" t="s">
        <v>1170</v>
      </c>
      <c r="D108" s="320" t="s">
        <v>1171</v>
      </c>
      <c r="E108" s="320"/>
      <c r="F108" s="321"/>
      <c r="G108" s="322" t="s">
        <v>1172</v>
      </c>
      <c r="H108" s="323"/>
      <c r="I108" s="336"/>
      <c r="J108" s="337"/>
      <c r="K108" s="338"/>
      <c r="L108" s="338"/>
      <c r="M108" s="338"/>
      <c r="N108" s="338"/>
      <c r="O108" s="338"/>
      <c r="P108" s="338"/>
      <c r="Q108" s="357"/>
      <c r="R108" s="358">
        <f>IF($A$1="补货",IF(V108="FBA",I108,0)+K108+L108,IF(V108="FBA",I108,J108))</f>
        <v>0</v>
      </c>
      <c r="S108" s="359"/>
      <c r="T108" s="359">
        <f t="shared" si="4"/>
        <v>0</v>
      </c>
      <c r="U108" s="338" t="str">
        <f t="shared" si="5"/>
        <v>-</v>
      </c>
      <c r="V108" s="360"/>
    </row>
    <row r="109" customHeight="1" spans="2:22">
      <c r="B109" s="293"/>
      <c r="C109" s="294" t="s">
        <v>1173</v>
      </c>
      <c r="D109" s="295" t="s">
        <v>1174</v>
      </c>
      <c r="E109" s="295" t="s">
        <v>24</v>
      </c>
      <c r="F109" s="296"/>
      <c r="G109" s="297" t="s">
        <v>1175</v>
      </c>
      <c r="H109" s="298"/>
      <c r="I109" s="327"/>
      <c r="J109" s="328"/>
      <c r="K109" s="329"/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0</v>
      </c>
      <c r="S109" s="346"/>
      <c r="T109" s="346">
        <f t="shared" si="4"/>
        <v>0</v>
      </c>
      <c r="U109" s="329" t="str">
        <f t="shared" si="5"/>
        <v>-</v>
      </c>
      <c r="V109" s="347"/>
    </row>
    <row r="110" customHeight="1" spans="2:22">
      <c r="B110" s="299"/>
      <c r="C110" s="7" t="s">
        <v>1176</v>
      </c>
      <c r="D110" s="8" t="s">
        <v>1177</v>
      </c>
      <c r="E110" s="8" t="s">
        <v>145</v>
      </c>
      <c r="F110" s="9"/>
      <c r="G110" s="10" t="s">
        <v>1178</v>
      </c>
      <c r="H110" s="11"/>
      <c r="I110" s="31"/>
      <c r="J110" s="32"/>
      <c r="K110" s="33"/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0</v>
      </c>
      <c r="S110" s="45"/>
      <c r="T110" s="45">
        <f t="shared" si="4"/>
        <v>0</v>
      </c>
      <c r="U110" s="33" t="str">
        <f t="shared" si="5"/>
        <v>-</v>
      </c>
      <c r="V110" s="46"/>
    </row>
    <row r="111" customHeight="1" spans="2:22">
      <c r="B111" s="375"/>
      <c r="C111" s="290" t="s">
        <v>1179</v>
      </c>
      <c r="D111" s="291" t="s">
        <v>1180</v>
      </c>
      <c r="E111" s="291" t="s">
        <v>138</v>
      </c>
      <c r="F111" s="18"/>
      <c r="G111" s="292" t="s">
        <v>1181</v>
      </c>
      <c r="H111" s="20"/>
      <c r="I111" s="34"/>
      <c r="J111" s="35"/>
      <c r="K111" s="36"/>
      <c r="L111" s="36"/>
      <c r="M111" s="36"/>
      <c r="N111" s="36"/>
      <c r="O111" s="36"/>
      <c r="P111" s="36"/>
      <c r="Q111" s="341"/>
      <c r="R111" s="342">
        <f>IF($A$1="补货",IF(V111="FBA",I111,0)+K111+L111,IF(V111="FBA",I111,J111))</f>
        <v>0</v>
      </c>
      <c r="S111" s="343"/>
      <c r="T111" s="343">
        <f t="shared" si="4"/>
        <v>0</v>
      </c>
      <c r="U111" s="36" t="str">
        <f t="shared" si="5"/>
        <v>-</v>
      </c>
      <c r="V111" s="47"/>
    </row>
    <row r="112" customHeight="1" spans="2:22">
      <c r="B112" s="293"/>
      <c r="C112" s="294" t="s">
        <v>1182</v>
      </c>
      <c r="D112" s="295" t="s">
        <v>1183</v>
      </c>
      <c r="E112" s="295" t="s">
        <v>153</v>
      </c>
      <c r="F112" s="296"/>
      <c r="G112" s="297" t="s">
        <v>1184</v>
      </c>
      <c r="H112" s="298"/>
      <c r="I112" s="327"/>
      <c r="J112" s="328"/>
      <c r="K112" s="329"/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0</v>
      </c>
      <c r="S112" s="346"/>
      <c r="T112" s="346">
        <f t="shared" si="4"/>
        <v>0</v>
      </c>
      <c r="U112" s="329" t="str">
        <f t="shared" si="5"/>
        <v>-</v>
      </c>
      <c r="V112" s="347"/>
    </row>
    <row r="113" customHeight="1" spans="2:22">
      <c r="B113" s="299"/>
      <c r="C113" s="7" t="s">
        <v>1185</v>
      </c>
      <c r="D113" s="8" t="s">
        <v>1186</v>
      </c>
      <c r="E113" s="8" t="s">
        <v>24</v>
      </c>
      <c r="F113" s="9"/>
      <c r="G113" s="10" t="s">
        <v>1187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0</v>
      </c>
      <c r="S113" s="45"/>
      <c r="T113" s="45">
        <f t="shared" si="4"/>
        <v>0</v>
      </c>
      <c r="U113" s="33" t="str">
        <f t="shared" si="5"/>
        <v>-</v>
      </c>
      <c r="V113" s="46"/>
    </row>
    <row r="114" customHeight="1" spans="2:22">
      <c r="B114" s="300"/>
      <c r="C114" s="301" t="s">
        <v>1188</v>
      </c>
      <c r="D114" s="302" t="s">
        <v>1189</v>
      </c>
      <c r="E114" s="302" t="s">
        <v>138</v>
      </c>
      <c r="F114" s="303"/>
      <c r="G114" s="304" t="s">
        <v>1190</v>
      </c>
      <c r="H114" s="26"/>
      <c r="I114" s="37"/>
      <c r="J114" s="38"/>
      <c r="K114" s="39"/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0</v>
      </c>
      <c r="S114" s="50"/>
      <c r="T114" s="50">
        <f t="shared" si="4"/>
        <v>0</v>
      </c>
      <c r="U114" s="39" t="str">
        <f t="shared" si="5"/>
        <v>-</v>
      </c>
      <c r="V114" s="51"/>
    </row>
    <row r="115" customHeight="1" spans="2:22">
      <c r="B115" s="374"/>
      <c r="C115" s="314" t="s">
        <v>1191</v>
      </c>
      <c r="D115" s="315" t="s">
        <v>1192</v>
      </c>
      <c r="E115" s="315" t="s">
        <v>145</v>
      </c>
      <c r="F115" s="305"/>
      <c r="G115" s="316" t="s">
        <v>1193</v>
      </c>
      <c r="H115" s="317"/>
      <c r="I115" s="333"/>
      <c r="J115" s="334"/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/>
    </row>
    <row r="116" customHeight="1" spans="2:22">
      <c r="B116" s="15"/>
      <c r="C116" s="290" t="s">
        <v>1194</v>
      </c>
      <c r="D116" s="291" t="s">
        <v>1195</v>
      </c>
      <c r="E116" s="291" t="s">
        <v>138</v>
      </c>
      <c r="F116" s="18"/>
      <c r="G116" s="292" t="s">
        <v>1196</v>
      </c>
      <c r="H116" s="20"/>
      <c r="I116" s="34"/>
      <c r="J116" s="35"/>
      <c r="K116" s="36"/>
      <c r="L116" s="36"/>
      <c r="M116" s="36"/>
      <c r="N116" s="36"/>
      <c r="O116" s="36"/>
      <c r="P116" s="36"/>
      <c r="Q116" s="341"/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 t="str">
        <f t="shared" si="5"/>
        <v>-</v>
      </c>
      <c r="V116" s="47"/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/>
      <c r="I117" s="327"/>
      <c r="J117" s="328"/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/>
    </row>
    <row r="118" customHeight="1" spans="2:22">
      <c r="B118" s="299"/>
      <c r="C118" s="7" t="s">
        <v>1201</v>
      </c>
      <c r="D118" s="8" t="s">
        <v>1202</v>
      </c>
      <c r="E118" s="8" t="s">
        <v>1203</v>
      </c>
      <c r="F118" s="9"/>
      <c r="G118" s="10" t="s">
        <v>1204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1205</v>
      </c>
      <c r="D119" s="8" t="s">
        <v>1206</v>
      </c>
      <c r="E119" s="8" t="s">
        <v>1207</v>
      </c>
      <c r="F119" s="9"/>
      <c r="G119" s="10" t="s">
        <v>1208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/>
    </row>
    <row r="120" customHeight="1" spans="2:22">
      <c r="B120" s="299"/>
      <c r="C120" s="7" t="s">
        <v>1209</v>
      </c>
      <c r="D120" s="8" t="s">
        <v>1210</v>
      </c>
      <c r="E120" s="8" t="s">
        <v>1211</v>
      </c>
      <c r="F120" s="9"/>
      <c r="G120" s="10" t="s">
        <v>1212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0</v>
      </c>
      <c r="S120" s="45"/>
      <c r="T120" s="45">
        <f t="shared" si="4"/>
        <v>0</v>
      </c>
      <c r="U120" s="33" t="str">
        <f t="shared" si="5"/>
        <v>-</v>
      </c>
      <c r="V120" s="46"/>
    </row>
    <row r="121" customHeight="1" spans="2:22">
      <c r="B121" s="300"/>
      <c r="C121" s="301" t="s">
        <v>1213</v>
      </c>
      <c r="D121" s="302" t="s">
        <v>1214</v>
      </c>
      <c r="E121" s="302" t="s">
        <v>1215</v>
      </c>
      <c r="F121" s="303"/>
      <c r="G121" s="304" t="s">
        <v>1216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1217</v>
      </c>
      <c r="D122" s="315" t="s">
        <v>1218</v>
      </c>
      <c r="E122" s="315" t="s">
        <v>145</v>
      </c>
      <c r="F122" s="305"/>
      <c r="G122" s="316" t="s">
        <v>1219</v>
      </c>
      <c r="H122" s="317"/>
      <c r="I122" s="333"/>
      <c r="J122" s="334"/>
      <c r="K122" s="335"/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0</v>
      </c>
      <c r="S122" s="355"/>
      <c r="T122" s="355">
        <f t="shared" si="4"/>
        <v>0</v>
      </c>
      <c r="U122" s="335" t="str">
        <f t="shared" si="5"/>
        <v>-</v>
      </c>
      <c r="V122" s="356"/>
    </row>
    <row r="123" customHeight="1" spans="2:22">
      <c r="B123" s="15"/>
      <c r="C123" s="290" t="s">
        <v>1220</v>
      </c>
      <c r="D123" s="291" t="s">
        <v>1221</v>
      </c>
      <c r="E123" s="291" t="s">
        <v>138</v>
      </c>
      <c r="F123" s="18"/>
      <c r="G123" s="292" t="s">
        <v>1222</v>
      </c>
      <c r="H123" s="20"/>
      <c r="I123" s="34"/>
      <c r="J123" s="35"/>
      <c r="K123" s="36"/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0</v>
      </c>
      <c r="S123" s="343"/>
      <c r="T123" s="343">
        <f t="shared" si="4"/>
        <v>0</v>
      </c>
      <c r="U123" s="36" t="str">
        <f t="shared" si="5"/>
        <v>-</v>
      </c>
      <c r="V123" s="47"/>
    </row>
    <row r="124" customHeight="1" spans="2:22">
      <c r="B124" s="293"/>
      <c r="C124" s="294" t="s">
        <v>1223</v>
      </c>
      <c r="D124" s="295" t="s">
        <v>1224</v>
      </c>
      <c r="E124" s="295" t="s">
        <v>1225</v>
      </c>
      <c r="F124" s="296"/>
      <c r="G124" s="297" t="s">
        <v>1226</v>
      </c>
      <c r="H124" s="298"/>
      <c r="I124" s="327"/>
      <c r="J124" s="328"/>
      <c r="K124" s="329"/>
      <c r="L124" s="329"/>
      <c r="M124" s="329"/>
      <c r="N124" s="329"/>
      <c r="O124" s="329"/>
      <c r="P124" s="329"/>
      <c r="Q124" s="344"/>
      <c r="R124" s="345">
        <f>IF($A$1="补货",IF(V124="FBA",I124,0)+K124+L124,IF(V124="FBA",I124,J124))</f>
        <v>0</v>
      </c>
      <c r="S124" s="346"/>
      <c r="T124" s="346">
        <f t="shared" si="4"/>
        <v>0</v>
      </c>
      <c r="U124" s="329" t="str">
        <f t="shared" si="5"/>
        <v>-</v>
      </c>
      <c r="V124" s="347"/>
    </row>
    <row r="125" customHeight="1" spans="2:22">
      <c r="B125" s="299"/>
      <c r="C125" s="7" t="s">
        <v>1227</v>
      </c>
      <c r="D125" s="8" t="s">
        <v>1228</v>
      </c>
      <c r="E125" s="8" t="s">
        <v>1229</v>
      </c>
      <c r="F125" s="9"/>
      <c r="G125" s="10" t="s">
        <v>1230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 t="str">
        <f t="shared" si="5"/>
        <v>-</v>
      </c>
      <c r="V125" s="46"/>
    </row>
    <row r="126" customHeight="1" spans="2:22">
      <c r="B126" s="299"/>
      <c r="C126" s="7" t="s">
        <v>1231</v>
      </c>
      <c r="D126" s="8" t="s">
        <v>1232</v>
      </c>
      <c r="E126" s="8" t="s">
        <v>145</v>
      </c>
      <c r="F126" s="9"/>
      <c r="G126" s="10" t="s">
        <v>1233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>IF($A$1="补货",IF(V126="FBA",I126,0)+K126+L126,IF(V126="FBA",I126,J126))</f>
        <v>0</v>
      </c>
      <c r="S126" s="45"/>
      <c r="T126" s="45">
        <f t="shared" si="4"/>
        <v>0</v>
      </c>
      <c r="U126" s="33" t="str">
        <f t="shared" si="5"/>
        <v>-</v>
      </c>
      <c r="V126" s="46"/>
    </row>
    <row r="127" customHeight="1" spans="2:22">
      <c r="B127" s="300"/>
      <c r="C127" s="301" t="s">
        <v>1234</v>
      </c>
      <c r="D127" s="302" t="s">
        <v>1235</v>
      </c>
      <c r="E127" s="302" t="s">
        <v>1236</v>
      </c>
      <c r="F127" s="303"/>
      <c r="G127" s="304" t="s">
        <v>1237</v>
      </c>
      <c r="H127" s="26"/>
      <c r="I127" s="37"/>
      <c r="J127" s="38"/>
      <c r="K127" s="39"/>
      <c r="L127" s="39"/>
      <c r="M127" s="39"/>
      <c r="N127" s="39"/>
      <c r="O127" s="39"/>
      <c r="P127" s="39"/>
      <c r="Q127" s="48"/>
      <c r="R127" s="348">
        <f>IF($A$1="补货",IF(V127="FBA",I127,0)+K127+L127,IF(V127="FBA",I127,J127))</f>
        <v>0</v>
      </c>
      <c r="S127" s="50"/>
      <c r="T127" s="50">
        <f t="shared" si="4"/>
        <v>0</v>
      </c>
      <c r="U127" s="39" t="str">
        <f t="shared" si="5"/>
        <v>-</v>
      </c>
      <c r="V127" s="51"/>
    </row>
    <row r="128" customHeight="1" spans="2:22">
      <c r="B128" s="293"/>
      <c r="C128" s="294" t="s">
        <v>1238</v>
      </c>
      <c r="D128" s="295" t="s">
        <v>1239</v>
      </c>
      <c r="E128" s="295" t="s">
        <v>1225</v>
      </c>
      <c r="F128" s="296"/>
      <c r="G128" s="297" t="s">
        <v>1240</v>
      </c>
      <c r="H128" s="298"/>
      <c r="I128" s="327"/>
      <c r="J128" s="328"/>
      <c r="K128" s="329"/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0</v>
      </c>
      <c r="S128" s="346"/>
      <c r="T128" s="346">
        <f t="shared" ref="T128:T145" si="6">R128+S128</f>
        <v>0</v>
      </c>
      <c r="U128" s="329" t="str">
        <f t="shared" ref="U128:U145" si="7">IF(Q128&gt;0,T128/Q128*7,"-")</f>
        <v>-</v>
      </c>
      <c r="V128" s="347"/>
    </row>
    <row r="129" customHeight="1" spans="2:22">
      <c r="B129" s="299"/>
      <c r="C129" s="7" t="s">
        <v>1241</v>
      </c>
      <c r="D129" s="8" t="s">
        <v>1242</v>
      </c>
      <c r="E129" s="8" t="s">
        <v>24</v>
      </c>
      <c r="F129" s="9"/>
      <c r="G129" s="10" t="s">
        <v>1243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4">
        <f>IF($A$1="补货",IF(V129="FBA",I129,0)+K129+L129,IF(V129="FBA",I129,J129))</f>
        <v>0</v>
      </c>
      <c r="S129" s="45"/>
      <c r="T129" s="45">
        <f t="shared" si="6"/>
        <v>0</v>
      </c>
      <c r="U129" s="33" t="str">
        <f t="shared" si="7"/>
        <v>-</v>
      </c>
      <c r="V129" s="46"/>
    </row>
    <row r="130" customHeight="1" spans="2:22">
      <c r="B130" s="299"/>
      <c r="C130" s="7" t="s">
        <v>1244</v>
      </c>
      <c r="D130" s="8" t="s">
        <v>1245</v>
      </c>
      <c r="E130" s="8" t="s">
        <v>145</v>
      </c>
      <c r="F130" s="9"/>
      <c r="G130" s="10" t="s">
        <v>1246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IF($A$1="补货",IF(V130="FBA",I130,0)+K130+L130,IF(V130="FBA",I130,J130))</f>
        <v>0</v>
      </c>
      <c r="S130" s="45"/>
      <c r="T130" s="45">
        <f t="shared" si="6"/>
        <v>0</v>
      </c>
      <c r="U130" s="33" t="str">
        <f t="shared" si="7"/>
        <v>-</v>
      </c>
      <c r="V130" s="46"/>
    </row>
    <row r="131" customHeight="1" spans="2:22">
      <c r="B131" s="299"/>
      <c r="C131" s="7" t="s">
        <v>1247</v>
      </c>
      <c r="D131" s="8" t="s">
        <v>1248</v>
      </c>
      <c r="E131" s="8" t="s">
        <v>138</v>
      </c>
      <c r="F131" s="9"/>
      <c r="G131" s="10" t="s">
        <v>1249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IF($A$1="补货",IF(V131="FBA",I131,0)+K131+L131,IF(V131="FBA",I131,J131))</f>
        <v>0</v>
      </c>
      <c r="S131" s="45"/>
      <c r="T131" s="45">
        <f t="shared" si="6"/>
        <v>0</v>
      </c>
      <c r="U131" s="33" t="str">
        <f t="shared" si="7"/>
        <v>-</v>
      </c>
      <c r="V131" s="46"/>
    </row>
    <row r="132" customHeight="1" spans="2:22">
      <c r="B132" s="299"/>
      <c r="C132" s="7" t="s">
        <v>1250</v>
      </c>
      <c r="D132" s="8" t="s">
        <v>1251</v>
      </c>
      <c r="E132" s="8" t="s">
        <v>961</v>
      </c>
      <c r="F132" s="9"/>
      <c r="G132" s="10" t="s">
        <v>1252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IF($A$1="补货",IF(V132="FBA",I132,0)+K132+L132,IF(V132="FBA",I132,J132))</f>
        <v>0</v>
      </c>
      <c r="S132" s="45"/>
      <c r="T132" s="45">
        <f t="shared" si="6"/>
        <v>0</v>
      </c>
      <c r="U132" s="33" t="str">
        <f t="shared" si="7"/>
        <v>-</v>
      </c>
      <c r="V132" s="46"/>
    </row>
    <row r="133" customHeight="1" spans="2:22">
      <c r="B133" s="375"/>
      <c r="C133" s="290" t="s">
        <v>1253</v>
      </c>
      <c r="D133" s="291" t="s">
        <v>1254</v>
      </c>
      <c r="E133" s="291" t="s">
        <v>826</v>
      </c>
      <c r="F133" s="18"/>
      <c r="G133" s="292" t="s">
        <v>1255</v>
      </c>
      <c r="H133" s="20"/>
      <c r="I133" s="34"/>
      <c r="J133" s="35"/>
      <c r="K133" s="36"/>
      <c r="L133" s="36"/>
      <c r="M133" s="36"/>
      <c r="N133" s="36"/>
      <c r="O133" s="36"/>
      <c r="P133" s="36"/>
      <c r="Q133" s="341"/>
      <c r="R133" s="342">
        <f>IF($A$1="补货",IF(V133="FBA",I133,0)+K133+L133,IF(V133="FBA",I133,J133))</f>
        <v>0</v>
      </c>
      <c r="S133" s="343"/>
      <c r="T133" s="343">
        <f t="shared" si="6"/>
        <v>0</v>
      </c>
      <c r="U133" s="36" t="str">
        <f t="shared" si="7"/>
        <v>-</v>
      </c>
      <c r="V133" s="47"/>
    </row>
    <row r="134" customHeight="1" spans="2:22">
      <c r="B134" s="6"/>
      <c r="C134" s="7" t="s">
        <v>1256</v>
      </c>
      <c r="D134" s="8" t="s">
        <v>1257</v>
      </c>
      <c r="E134" s="8" t="s">
        <v>1258</v>
      </c>
      <c r="F134" s="45"/>
      <c r="G134" s="10" t="s">
        <v>1259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08"/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 t="str">
        <f t="shared" si="7"/>
        <v>-</v>
      </c>
      <c r="V134" s="46"/>
    </row>
    <row r="135" customHeight="1" spans="2:22">
      <c r="B135" s="15"/>
      <c r="C135" s="290" t="s">
        <v>1260</v>
      </c>
      <c r="D135" s="291" t="s">
        <v>1261</v>
      </c>
      <c r="E135" s="291" t="s">
        <v>1262</v>
      </c>
      <c r="F135" s="343"/>
      <c r="G135" s="292" t="s">
        <v>1263</v>
      </c>
      <c r="H135" s="20"/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/>
    </row>
    <row r="136" customHeight="1" spans="2:22">
      <c r="B136" s="293"/>
      <c r="C136" s="294" t="s">
        <v>1264</v>
      </c>
      <c r="D136" s="295" t="s">
        <v>1265</v>
      </c>
      <c r="E136" s="295" t="s">
        <v>961</v>
      </c>
      <c r="F136" s="296"/>
      <c r="G136" s="297" t="s">
        <v>1266</v>
      </c>
      <c r="H136" s="298"/>
      <c r="I136" s="327"/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/>
    </row>
    <row r="137" customHeight="1" spans="2:22">
      <c r="B137" s="299"/>
      <c r="C137" s="7" t="s">
        <v>1267</v>
      </c>
      <c r="D137" s="8" t="s">
        <v>1268</v>
      </c>
      <c r="E137" s="8" t="s">
        <v>145</v>
      </c>
      <c r="F137" s="9"/>
      <c r="G137" s="10" t="s">
        <v>1269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/>
    </row>
    <row r="138" customHeight="1" spans="2:22">
      <c r="B138" s="299"/>
      <c r="C138" s="7" t="s">
        <v>1270</v>
      </c>
      <c r="D138" s="8" t="s">
        <v>1271</v>
      </c>
      <c r="E138" s="8" t="s">
        <v>1225</v>
      </c>
      <c r="F138" s="9"/>
      <c r="G138" s="10" t="s">
        <v>1272</v>
      </c>
      <c r="H138" s="11"/>
      <c r="I138" s="31"/>
      <c r="J138" s="32"/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/>
    </row>
    <row r="139" customHeight="1" spans="2:22">
      <c r="B139" s="299"/>
      <c r="C139" s="7" t="s">
        <v>1273</v>
      </c>
      <c r="D139" s="8" t="s">
        <v>1274</v>
      </c>
      <c r="E139" s="8" t="s">
        <v>138</v>
      </c>
      <c r="F139" s="9"/>
      <c r="G139" s="10" t="s">
        <v>1275</v>
      </c>
      <c r="H139" s="11"/>
      <c r="I139" s="31"/>
      <c r="J139" s="32"/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/>
    </row>
    <row r="140" customHeight="1" spans="2:22">
      <c r="B140" s="299"/>
      <c r="C140" s="7" t="s">
        <v>1276</v>
      </c>
      <c r="D140" s="8" t="s">
        <v>1277</v>
      </c>
      <c r="E140" s="8" t="s">
        <v>24</v>
      </c>
      <c r="F140" s="9"/>
      <c r="G140" s="10" t="s">
        <v>1278</v>
      </c>
      <c r="H140" s="11"/>
      <c r="I140" s="31"/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/>
    </row>
    <row r="141" customHeight="1" spans="2:22">
      <c r="B141" s="300"/>
      <c r="C141" s="301" t="s">
        <v>1279</v>
      </c>
      <c r="D141" s="302" t="s">
        <v>1280</v>
      </c>
      <c r="E141" s="302" t="s">
        <v>1281</v>
      </c>
      <c r="F141" s="303"/>
      <c r="G141" s="304" t="s">
        <v>1282</v>
      </c>
      <c r="H141" s="26"/>
      <c r="I141" s="37"/>
      <c r="J141" s="38"/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/>
    </row>
    <row r="142" customHeight="1" spans="2:22">
      <c r="B142" s="293"/>
      <c r="C142" s="294" t="s">
        <v>1283</v>
      </c>
      <c r="D142" s="295" t="s">
        <v>1284</v>
      </c>
      <c r="E142" s="295"/>
      <c r="F142" s="296" t="s">
        <v>1285</v>
      </c>
      <c r="G142" s="297" t="s">
        <v>1286</v>
      </c>
      <c r="H142" s="298"/>
      <c r="I142" s="327"/>
      <c r="J142" s="328"/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/>
    </row>
    <row r="143" customHeight="1" spans="2:22">
      <c r="B143" s="299"/>
      <c r="C143" s="7" t="s">
        <v>1287</v>
      </c>
      <c r="D143" s="8" t="s">
        <v>1288</v>
      </c>
      <c r="E143" s="8"/>
      <c r="F143" s="9" t="s">
        <v>855</v>
      </c>
      <c r="G143" s="10" t="s">
        <v>1289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/>
    </row>
    <row r="144" customHeight="1" spans="2:22">
      <c r="B144" s="300" t="s">
        <v>1290</v>
      </c>
      <c r="C144" s="301" t="s">
        <v>1291</v>
      </c>
      <c r="D144" s="302" t="s">
        <v>1292</v>
      </c>
      <c r="E144" s="302"/>
      <c r="F144" s="303" t="s">
        <v>927</v>
      </c>
      <c r="G144" s="304" t="s">
        <v>1293</v>
      </c>
      <c r="H144" s="26"/>
      <c r="I144" s="37"/>
      <c r="J144" s="38"/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/>
    </row>
    <row r="145" customHeight="1" spans="2:22">
      <c r="B145" s="374" t="s">
        <v>1290</v>
      </c>
      <c r="C145" s="314" t="s">
        <v>1294</v>
      </c>
      <c r="D145" s="315" t="s">
        <v>1295</v>
      </c>
      <c r="E145" s="315" t="s">
        <v>1016</v>
      </c>
      <c r="F145" s="305" t="s">
        <v>1285</v>
      </c>
      <c r="G145" s="316" t="s">
        <v>1296</v>
      </c>
      <c r="H145" s="317"/>
      <c r="I145" s="333"/>
      <c r="J145" s="334"/>
      <c r="K145" s="335"/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0</v>
      </c>
      <c r="S145" s="355"/>
      <c r="T145" s="355">
        <f t="shared" si="6"/>
        <v>0</v>
      </c>
      <c r="U145" s="335" t="str">
        <f t="shared" si="7"/>
        <v>-</v>
      </c>
      <c r="V145" s="356"/>
    </row>
    <row r="146" customHeight="1" spans="2:22">
      <c r="B146" s="15"/>
      <c r="C146" s="290" t="s">
        <v>1297</v>
      </c>
      <c r="D146" s="291" t="s">
        <v>1298</v>
      </c>
      <c r="E146" s="291" t="s">
        <v>1016</v>
      </c>
      <c r="F146" s="18" t="s">
        <v>855</v>
      </c>
      <c r="G146" s="292" t="s">
        <v>1299</v>
      </c>
      <c r="H146" s="20"/>
      <c r="I146" s="34"/>
      <c r="J146" s="35"/>
      <c r="K146" s="36"/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0</v>
      </c>
      <c r="S146" s="45"/>
      <c r="T146" s="45">
        <f>R146+S146</f>
        <v>0</v>
      </c>
      <c r="U146" s="33" t="str">
        <f>IF(Q146&gt;0,T146/Q146*7,"-")</f>
        <v>-</v>
      </c>
      <c r="V146" s="47"/>
    </row>
    <row r="147" customHeight="1" spans="2:22">
      <c r="B147" s="15"/>
      <c r="C147" s="290" t="s">
        <v>1300</v>
      </c>
      <c r="D147" s="291" t="s">
        <v>1301</v>
      </c>
      <c r="E147" s="291" t="s">
        <v>1016</v>
      </c>
      <c r="F147" s="18" t="s">
        <v>1302</v>
      </c>
      <c r="G147" s="292" t="s">
        <v>1303</v>
      </c>
      <c r="H147" s="20"/>
      <c r="I147" s="34"/>
      <c r="J147" s="35"/>
      <c r="K147" s="36"/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0</v>
      </c>
      <c r="S147" s="45"/>
      <c r="T147" s="45">
        <f>R147+S147</f>
        <v>0</v>
      </c>
      <c r="U147" s="33" t="str">
        <f>IF(Q147&gt;0,T147/Q147*7,"-")</f>
        <v>-</v>
      </c>
      <c r="V147" s="47"/>
    </row>
    <row r="148" customHeight="1" spans="2:22">
      <c r="B148" s="15"/>
      <c r="C148" s="16" t="s">
        <v>1304</v>
      </c>
      <c r="D148" s="17" t="s">
        <v>1305</v>
      </c>
      <c r="E148" s="17" t="s">
        <v>1016</v>
      </c>
      <c r="F148" s="18" t="s">
        <v>927</v>
      </c>
      <c r="G148" s="19" t="s">
        <v>1306</v>
      </c>
      <c r="H148" s="20"/>
      <c r="I148" s="34"/>
      <c r="J148" s="35"/>
      <c r="K148" s="36"/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0</v>
      </c>
      <c r="S148" s="45"/>
      <c r="T148" s="45">
        <f>R148+S148</f>
        <v>0</v>
      </c>
      <c r="U148" s="33" t="str">
        <f>IF(Q148&gt;0,T148/Q148*7,"-")</f>
        <v>-</v>
      </c>
      <c r="V148" s="47"/>
    </row>
    <row r="149" customHeight="1" spans="2:22">
      <c r="B149" s="15"/>
      <c r="C149" s="16" t="s">
        <v>1307</v>
      </c>
      <c r="D149" s="17" t="s">
        <v>1308</v>
      </c>
      <c r="E149" s="17" t="s">
        <v>1020</v>
      </c>
      <c r="F149" s="18" t="s">
        <v>1285</v>
      </c>
      <c r="G149" s="19" t="s">
        <v>1309</v>
      </c>
      <c r="H149" s="20"/>
      <c r="I149" s="34"/>
      <c r="J149" s="35"/>
      <c r="K149" s="36"/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0</v>
      </c>
      <c r="S149" s="45"/>
      <c r="T149" s="45">
        <f>R149+S149</f>
        <v>0</v>
      </c>
      <c r="U149" s="33" t="str">
        <f>IF(Q149&gt;0,T149/Q149*7,"-")</f>
        <v>-</v>
      </c>
      <c r="V149" s="47"/>
    </row>
    <row r="150" customHeight="1" spans="2:22">
      <c r="B150" s="15"/>
      <c r="C150" s="16" t="s">
        <v>1310</v>
      </c>
      <c r="D150" s="17" t="s">
        <v>1311</v>
      </c>
      <c r="E150" s="17" t="s">
        <v>1020</v>
      </c>
      <c r="F150" s="18" t="s">
        <v>855</v>
      </c>
      <c r="G150" s="19" t="s">
        <v>1312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0</v>
      </c>
      <c r="S150" s="45"/>
      <c r="T150" s="45">
        <f>R150+S150</f>
        <v>0</v>
      </c>
      <c r="U150" s="33" t="str">
        <f>IF(Q150&gt;0,T150/Q150*7,"-")</f>
        <v>-</v>
      </c>
      <c r="V150" s="47"/>
    </row>
    <row r="151" customHeight="1" spans="2:22">
      <c r="B151" s="15"/>
      <c r="C151" s="16" t="s">
        <v>1313</v>
      </c>
      <c r="D151" s="17" t="s">
        <v>1314</v>
      </c>
      <c r="E151" s="17" t="s">
        <v>1020</v>
      </c>
      <c r="F151" s="18" t="s">
        <v>927</v>
      </c>
      <c r="G151" s="19" t="s">
        <v>1315</v>
      </c>
      <c r="H151" s="20"/>
      <c r="I151" s="34"/>
      <c r="J151" s="35"/>
      <c r="K151" s="36"/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0</v>
      </c>
      <c r="S151" s="45"/>
      <c r="T151" s="45">
        <f>R151+S151</f>
        <v>0</v>
      </c>
      <c r="U151" s="33" t="str">
        <f>IF(Q151&gt;0,T151/Q151*7,"-")</f>
        <v>-</v>
      </c>
      <c r="V151" s="47"/>
    </row>
    <row r="152" customHeight="1" spans="2:22">
      <c r="B152" s="15"/>
      <c r="C152" s="16" t="s">
        <v>1316</v>
      </c>
      <c r="D152" s="17" t="s">
        <v>1317</v>
      </c>
      <c r="E152" s="17" t="s">
        <v>1020</v>
      </c>
      <c r="F152" s="18" t="s">
        <v>1318</v>
      </c>
      <c r="G152" s="19" t="s">
        <v>1319</v>
      </c>
      <c r="H152" s="20"/>
      <c r="I152" s="34"/>
      <c r="J152" s="35"/>
      <c r="K152" s="36"/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0</v>
      </c>
      <c r="S152" s="45"/>
      <c r="T152" s="45">
        <f>R152+S152</f>
        <v>0</v>
      </c>
      <c r="U152" s="33" t="str">
        <f>IF(Q152&gt;0,T152/Q152*7,"-")</f>
        <v>-</v>
      </c>
      <c r="V152" s="47"/>
    </row>
    <row r="153" customHeight="1" spans="2:22">
      <c r="B153" s="15"/>
      <c r="C153" s="16" t="s">
        <v>1320</v>
      </c>
      <c r="D153" s="17" t="s">
        <v>1321</v>
      </c>
      <c r="E153" s="17" t="s">
        <v>145</v>
      </c>
      <c r="F153" s="18" t="s">
        <v>1285</v>
      </c>
      <c r="G153" s="19" t="s">
        <v>1322</v>
      </c>
      <c r="H153" s="20"/>
      <c r="I153" s="34"/>
      <c r="J153" s="35"/>
      <c r="K153" s="36"/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0</v>
      </c>
      <c r="S153" s="45"/>
      <c r="T153" s="45">
        <f>R153+S153</f>
        <v>0</v>
      </c>
      <c r="U153" s="33" t="str">
        <f>IF(Q153&gt;0,T153/Q153*7,"-")</f>
        <v>-</v>
      </c>
      <c r="V153" s="47"/>
    </row>
    <row r="154" customHeight="1" spans="2:22">
      <c r="B154" s="15"/>
      <c r="C154" s="16" t="s">
        <v>1323</v>
      </c>
      <c r="D154" s="17" t="s">
        <v>1324</v>
      </c>
      <c r="E154" s="17" t="s">
        <v>145</v>
      </c>
      <c r="F154" s="18" t="s">
        <v>855</v>
      </c>
      <c r="G154" s="19" t="s">
        <v>1325</v>
      </c>
      <c r="H154" s="20"/>
      <c r="I154" s="34"/>
      <c r="J154" s="35"/>
      <c r="K154" s="36"/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0</v>
      </c>
      <c r="S154" s="45"/>
      <c r="T154" s="45">
        <f>R154+S154</f>
        <v>0</v>
      </c>
      <c r="U154" s="33" t="str">
        <f>IF(Q154&gt;0,T154/Q154*7,"-")</f>
        <v>-</v>
      </c>
      <c r="V154" s="47"/>
    </row>
    <row r="155" customHeight="1" spans="2:22">
      <c r="B155" s="15"/>
      <c r="C155" s="16" t="s">
        <v>1326</v>
      </c>
      <c r="D155" s="17" t="s">
        <v>1327</v>
      </c>
      <c r="E155" s="17" t="s">
        <v>145</v>
      </c>
      <c r="F155" s="18" t="s">
        <v>927</v>
      </c>
      <c r="G155" s="19" t="s">
        <v>1328</v>
      </c>
      <c r="H155" s="20"/>
      <c r="I155" s="34"/>
      <c r="J155" s="35"/>
      <c r="K155" s="36"/>
      <c r="L155" s="36"/>
      <c r="M155" s="36"/>
      <c r="N155" s="36"/>
      <c r="O155" s="36"/>
      <c r="P155" s="36"/>
      <c r="Q155" s="341"/>
      <c r="R155" s="44">
        <f>IF($A$1="补货",IF(V155="FBA",I155,0)+K155+L155,IF(V155="FBA",I155,J155))</f>
        <v>0</v>
      </c>
      <c r="S155" s="45"/>
      <c r="T155" s="45">
        <f t="shared" ref="T155:T172" si="8">R155+S155</f>
        <v>0</v>
      </c>
      <c r="U155" s="33" t="str">
        <f t="shared" ref="U155:U172" si="9">IF(Q155&gt;0,T155/Q155*7,"-")</f>
        <v>-</v>
      </c>
      <c r="V155" s="47"/>
    </row>
    <row r="156" customHeight="1" spans="2:22">
      <c r="B156" s="15"/>
      <c r="C156" s="16" t="s">
        <v>1329</v>
      </c>
      <c r="D156" s="17" t="s">
        <v>1330</v>
      </c>
      <c r="E156" s="17" t="s">
        <v>31</v>
      </c>
      <c r="F156" s="18" t="s">
        <v>927</v>
      </c>
      <c r="G156" s="19" t="s">
        <v>1331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0</v>
      </c>
      <c r="S156" s="45"/>
      <c r="T156" s="45">
        <f t="shared" si="8"/>
        <v>0</v>
      </c>
      <c r="U156" s="33" t="str">
        <f t="shared" si="9"/>
        <v>-</v>
      </c>
      <c r="V156" s="47"/>
    </row>
    <row r="157" customHeight="1" spans="2:22">
      <c r="B157" s="15"/>
      <c r="C157" s="16" t="s">
        <v>1332</v>
      </c>
      <c r="D157" s="17" t="s">
        <v>1333</v>
      </c>
      <c r="E157" s="17" t="s">
        <v>961</v>
      </c>
      <c r="F157" s="18" t="s">
        <v>1318</v>
      </c>
      <c r="G157" s="19" t="s">
        <v>1334</v>
      </c>
      <c r="H157" s="20"/>
      <c r="I157" s="34"/>
      <c r="J157" s="35"/>
      <c r="K157" s="36"/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0</v>
      </c>
      <c r="S157" s="45"/>
      <c r="T157" s="45">
        <f t="shared" si="8"/>
        <v>0</v>
      </c>
      <c r="U157" s="33" t="str">
        <f t="shared" si="9"/>
        <v>-</v>
      </c>
      <c r="V157" s="47"/>
    </row>
    <row r="158" customHeight="1" spans="2:22">
      <c r="B158" s="15"/>
      <c r="C158" s="16" t="s">
        <v>1335</v>
      </c>
      <c r="D158" s="17" t="s">
        <v>1336</v>
      </c>
      <c r="E158" s="17" t="s">
        <v>1051</v>
      </c>
      <c r="F158" s="18" t="s">
        <v>1302</v>
      </c>
      <c r="G158" s="19" t="s">
        <v>1337</v>
      </c>
      <c r="H158" s="20"/>
      <c r="I158" s="34"/>
      <c r="J158" s="35"/>
      <c r="K158" s="36"/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0</v>
      </c>
      <c r="S158" s="45"/>
      <c r="T158" s="45">
        <f t="shared" si="8"/>
        <v>0</v>
      </c>
      <c r="U158" s="33" t="str">
        <f t="shared" si="9"/>
        <v>-</v>
      </c>
      <c r="V158" s="47"/>
    </row>
    <row r="159" customHeight="1" spans="2:22">
      <c r="B159" s="15"/>
      <c r="C159" s="16" t="s">
        <v>1338</v>
      </c>
      <c r="D159" s="17" t="s">
        <v>1339</v>
      </c>
      <c r="E159" s="17" t="s">
        <v>1051</v>
      </c>
      <c r="F159" s="18" t="s">
        <v>859</v>
      </c>
      <c r="G159" s="19" t="s">
        <v>1340</v>
      </c>
      <c r="H159" s="20"/>
      <c r="I159" s="34"/>
      <c r="J159" s="35"/>
      <c r="K159" s="36"/>
      <c r="L159" s="36"/>
      <c r="M159" s="36"/>
      <c r="N159" s="36"/>
      <c r="O159" s="36"/>
      <c r="P159" s="36"/>
      <c r="Q159" s="341"/>
      <c r="R159" s="44">
        <f>IF($A$1="补货",IF(V159="FBA",I159,0)+K159+L159,IF(V159="FBA",I159,J159))</f>
        <v>0</v>
      </c>
      <c r="S159" s="45"/>
      <c r="T159" s="45">
        <f t="shared" si="8"/>
        <v>0</v>
      </c>
      <c r="U159" s="33" t="str">
        <f t="shared" si="9"/>
        <v>-</v>
      </c>
      <c r="V159" s="47"/>
    </row>
    <row r="160" customHeight="1" spans="2:22">
      <c r="B160" s="15"/>
      <c r="C160" s="16" t="s">
        <v>1341</v>
      </c>
      <c r="D160" s="17" t="s">
        <v>1342</v>
      </c>
      <c r="E160" s="17" t="s">
        <v>1051</v>
      </c>
      <c r="F160" s="18" t="s">
        <v>927</v>
      </c>
      <c r="G160" s="19" t="s">
        <v>1343</v>
      </c>
      <c r="H160" s="20"/>
      <c r="I160" s="34"/>
      <c r="J160" s="35"/>
      <c r="K160" s="36"/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0</v>
      </c>
      <c r="S160" s="45"/>
      <c r="T160" s="45">
        <f t="shared" si="8"/>
        <v>0</v>
      </c>
      <c r="U160" s="33" t="str">
        <f t="shared" si="9"/>
        <v>-</v>
      </c>
      <c r="V160" s="47"/>
    </row>
    <row r="161" customHeight="1" spans="2:22">
      <c r="B161" s="15"/>
      <c r="C161" s="16" t="s">
        <v>1344</v>
      </c>
      <c r="D161" s="17" t="s">
        <v>1345</v>
      </c>
      <c r="E161" s="17" t="s">
        <v>1051</v>
      </c>
      <c r="F161" s="18" t="s">
        <v>1318</v>
      </c>
      <c r="G161" s="19" t="s">
        <v>1346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41"/>
      <c r="R161" s="342">
        <f>IF($A$1="补货",IF(V161="FBA",I161,0)+K161+L161,IF(V161="FBA",I161,J161))</f>
        <v>0</v>
      </c>
      <c r="S161" s="343"/>
      <c r="T161" s="343">
        <f t="shared" si="8"/>
        <v>0</v>
      </c>
      <c r="U161" s="36" t="str">
        <f t="shared" si="9"/>
        <v>-</v>
      </c>
      <c r="V161" s="47"/>
    </row>
    <row r="162" customHeight="1" spans="2:22">
      <c r="B162" s="389"/>
      <c r="C162" s="390" t="s">
        <v>1347</v>
      </c>
      <c r="D162" s="391" t="s">
        <v>1348</v>
      </c>
      <c r="E162" s="391"/>
      <c r="F162" s="392" t="s">
        <v>859</v>
      </c>
      <c r="G162" s="393" t="s">
        <v>1349</v>
      </c>
      <c r="H162" s="394"/>
      <c r="I162" s="405"/>
      <c r="J162" s="406"/>
      <c r="K162" s="407"/>
      <c r="L162" s="407"/>
      <c r="M162" s="407"/>
      <c r="N162" s="407"/>
      <c r="O162" s="407"/>
      <c r="P162" s="407"/>
      <c r="Q162" s="409"/>
      <c r="R162" s="345">
        <f>IF($A$1="补货",IF(V162="FBA",I162,0)+K162+L162,IF(V162="FBA",I162,J162))</f>
        <v>0</v>
      </c>
      <c r="S162" s="346"/>
      <c r="T162" s="346">
        <f t="shared" si="8"/>
        <v>0</v>
      </c>
      <c r="U162" s="329" t="str">
        <f t="shared" si="9"/>
        <v>-</v>
      </c>
      <c r="V162" s="410"/>
    </row>
    <row r="163" customHeight="1" spans="2:22">
      <c r="B163" s="375"/>
      <c r="C163" s="16" t="s">
        <v>1350</v>
      </c>
      <c r="D163" s="17" t="s">
        <v>1351</v>
      </c>
      <c r="E163" s="17"/>
      <c r="F163" s="18" t="s">
        <v>859</v>
      </c>
      <c r="G163" s="19" t="s">
        <v>1352</v>
      </c>
      <c r="H163" s="20"/>
      <c r="I163" s="34"/>
      <c r="J163" s="35"/>
      <c r="K163" s="36"/>
      <c r="L163" s="36"/>
      <c r="M163" s="36"/>
      <c r="N163" s="36"/>
      <c r="O163" s="36"/>
      <c r="P163" s="36"/>
      <c r="Q163" s="341"/>
      <c r="R163" s="44">
        <f>IF($A$1="补货",IF(V163="FBA",I163,0)+K163+L163,IF(V163="FBA",I163,J163))</f>
        <v>0</v>
      </c>
      <c r="S163" s="45"/>
      <c r="T163" s="45">
        <f t="shared" si="8"/>
        <v>0</v>
      </c>
      <c r="U163" s="33" t="str">
        <f t="shared" si="9"/>
        <v>-</v>
      </c>
      <c r="V163" s="47"/>
    </row>
    <row r="164" customHeight="1" spans="2:22">
      <c r="B164" s="375"/>
      <c r="C164" s="16" t="s">
        <v>1353</v>
      </c>
      <c r="D164" s="17" t="s">
        <v>1354</v>
      </c>
      <c r="E164" s="17"/>
      <c r="F164" s="18" t="s">
        <v>927</v>
      </c>
      <c r="G164" s="19" t="s">
        <v>1355</v>
      </c>
      <c r="H164" s="20"/>
      <c r="I164" s="34"/>
      <c r="J164" s="35"/>
      <c r="K164" s="36"/>
      <c r="L164" s="36"/>
      <c r="M164" s="36"/>
      <c r="N164" s="36"/>
      <c r="O164" s="36"/>
      <c r="P164" s="36"/>
      <c r="Q164" s="341"/>
      <c r="R164" s="44">
        <f>IF($A$1="补货",IF(V164="FBA",I164,0)+K164+L164,IF(V164="FBA",I164,J164))</f>
        <v>0</v>
      </c>
      <c r="S164" s="45"/>
      <c r="T164" s="45">
        <f t="shared" si="8"/>
        <v>0</v>
      </c>
      <c r="U164" s="33" t="str">
        <f t="shared" si="9"/>
        <v>-</v>
      </c>
      <c r="V164" s="47"/>
    </row>
    <row r="165" customHeight="1" spans="2:22">
      <c r="B165" s="375"/>
      <c r="C165" s="16" t="s">
        <v>1356</v>
      </c>
      <c r="D165" s="17" t="s">
        <v>1357</v>
      </c>
      <c r="E165" s="17"/>
      <c r="F165" s="18" t="s">
        <v>927</v>
      </c>
      <c r="G165" s="19" t="s">
        <v>1358</v>
      </c>
      <c r="H165" s="20"/>
      <c r="I165" s="34"/>
      <c r="J165" s="35"/>
      <c r="K165" s="36"/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0</v>
      </c>
      <c r="S165" s="45"/>
      <c r="T165" s="45">
        <f t="shared" si="8"/>
        <v>0</v>
      </c>
      <c r="U165" s="33" t="str">
        <f t="shared" si="9"/>
        <v>-</v>
      </c>
      <c r="V165" s="47"/>
    </row>
    <row r="166" customHeight="1" spans="2:22">
      <c r="B166" s="375"/>
      <c r="C166" s="16" t="s">
        <v>1359</v>
      </c>
      <c r="D166" s="17" t="s">
        <v>1360</v>
      </c>
      <c r="E166" s="17"/>
      <c r="F166" s="18" t="s">
        <v>927</v>
      </c>
      <c r="G166" s="19" t="s">
        <v>1361</v>
      </c>
      <c r="H166" s="20"/>
      <c r="I166" s="34"/>
      <c r="J166" s="35"/>
      <c r="K166" s="36"/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0</v>
      </c>
      <c r="S166" s="45"/>
      <c r="T166" s="45">
        <f t="shared" si="8"/>
        <v>0</v>
      </c>
      <c r="U166" s="33" t="str">
        <f t="shared" si="9"/>
        <v>-</v>
      </c>
      <c r="V166" s="47"/>
    </row>
    <row r="167" customHeight="1" spans="2:22">
      <c r="B167" s="375"/>
      <c r="C167" s="16" t="s">
        <v>1362</v>
      </c>
      <c r="D167" s="17" t="s">
        <v>1363</v>
      </c>
      <c r="E167" s="17"/>
      <c r="F167" s="18" t="s">
        <v>927</v>
      </c>
      <c r="G167" s="19" t="s">
        <v>1364</v>
      </c>
      <c r="H167" s="20"/>
      <c r="I167" s="34"/>
      <c r="J167" s="35"/>
      <c r="K167" s="36"/>
      <c r="L167" s="36"/>
      <c r="M167" s="36"/>
      <c r="N167" s="36"/>
      <c r="O167" s="36"/>
      <c r="P167" s="36"/>
      <c r="Q167" s="341"/>
      <c r="R167" s="44">
        <f>IF($A$1="补货",IF(V167="FBA",I167,0)+K167+L167,IF(V167="FBA",I167,J167))</f>
        <v>0</v>
      </c>
      <c r="S167" s="45"/>
      <c r="T167" s="45">
        <f t="shared" si="8"/>
        <v>0</v>
      </c>
      <c r="U167" s="33" t="str">
        <f t="shared" si="9"/>
        <v>-</v>
      </c>
      <c r="V167" s="47"/>
    </row>
    <row r="168" customHeight="1" spans="2:22">
      <c r="B168" s="375"/>
      <c r="C168" s="16" t="s">
        <v>1365</v>
      </c>
      <c r="D168" s="17" t="s">
        <v>1366</v>
      </c>
      <c r="E168" s="17"/>
      <c r="F168" s="18" t="s">
        <v>927</v>
      </c>
      <c r="G168" s="19" t="s">
        <v>1367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/>
    </row>
    <row r="169" customHeight="1" spans="2:22">
      <c r="B169" s="300"/>
      <c r="C169" s="395" t="s">
        <v>1368</v>
      </c>
      <c r="D169" s="396" t="s">
        <v>1369</v>
      </c>
      <c r="E169" s="396"/>
      <c r="F169" s="303" t="s">
        <v>927</v>
      </c>
      <c r="G169" s="397" t="s">
        <v>1370</v>
      </c>
      <c r="H169" s="26"/>
      <c r="I169" s="37"/>
      <c r="J169" s="38"/>
      <c r="K169" s="39"/>
      <c r="L169" s="39"/>
      <c r="M169" s="39"/>
      <c r="N169" s="39"/>
      <c r="O169" s="39"/>
      <c r="P169" s="39"/>
      <c r="Q169" s="48"/>
      <c r="R169" s="348">
        <f>IF($A$1="补货",IF(V169="FBA",I169,0)+K169+L169,IF(V169="FBA",I169,J169))</f>
        <v>0</v>
      </c>
      <c r="S169" s="50"/>
      <c r="T169" s="50">
        <f t="shared" si="8"/>
        <v>0</v>
      </c>
      <c r="U169" s="39" t="str">
        <f t="shared" si="9"/>
        <v>-</v>
      </c>
      <c r="V169" s="51"/>
    </row>
    <row r="170" customHeight="1" spans="2:22">
      <c r="B170" s="318"/>
      <c r="C170" s="398" t="s">
        <v>1371</v>
      </c>
      <c r="D170" s="399" t="s">
        <v>1372</v>
      </c>
      <c r="E170" s="399"/>
      <c r="F170" s="321" t="s">
        <v>916</v>
      </c>
      <c r="G170" s="400" t="s">
        <v>1373</v>
      </c>
      <c r="H170" s="323"/>
      <c r="I170" s="336"/>
      <c r="J170" s="337"/>
      <c r="K170" s="338"/>
      <c r="L170" s="338"/>
      <c r="M170" s="338"/>
      <c r="N170" s="338"/>
      <c r="O170" s="338"/>
      <c r="P170" s="338"/>
      <c r="Q170" s="357"/>
      <c r="R170" s="354">
        <f>IF($A$1="补货",IF(V170="FBA",I170,0)+K170+L170,IF(V170="FBA",I170,J170))</f>
        <v>0</v>
      </c>
      <c r="S170" s="355"/>
      <c r="T170" s="355">
        <f t="shared" si="8"/>
        <v>0</v>
      </c>
      <c r="U170" s="335" t="str">
        <f t="shared" si="9"/>
        <v>-</v>
      </c>
      <c r="V170" s="360"/>
    </row>
    <row r="171" customHeight="1" spans="2:22">
      <c r="B171" s="15"/>
      <c r="C171" s="16" t="s">
        <v>1374</v>
      </c>
      <c r="D171" s="17" t="s">
        <v>1375</v>
      </c>
      <c r="E171" s="17"/>
      <c r="F171" s="18" t="s">
        <v>1376</v>
      </c>
      <c r="G171" s="19" t="s">
        <v>1377</v>
      </c>
      <c r="H171" s="20"/>
      <c r="I171" s="34"/>
      <c r="J171" s="35"/>
      <c r="K171" s="36"/>
      <c r="L171" s="36"/>
      <c r="M171" s="36"/>
      <c r="N171" s="36"/>
      <c r="O171" s="36"/>
      <c r="P171" s="36"/>
      <c r="Q171" s="341"/>
      <c r="R171" s="44">
        <f>IF($A$1="补货",IF(V171="FBA",I171,0)+K171+L171,IF(V171="FBA",I171,J171))</f>
        <v>0</v>
      </c>
      <c r="S171" s="45"/>
      <c r="T171" s="45">
        <f t="shared" ref="T171:T202" si="10">R171+S171</f>
        <v>0</v>
      </c>
      <c r="U171" s="33" t="str">
        <f t="shared" ref="U171:U202" si="11">IF(Q171&gt;0,T171/Q171*7,"-")</f>
        <v>-</v>
      </c>
      <c r="V171" s="47"/>
    </row>
    <row r="172" customHeight="1" spans="2:22">
      <c r="B172" s="15"/>
      <c r="C172" s="16" t="s">
        <v>1378</v>
      </c>
      <c r="D172" s="17" t="s">
        <v>1379</v>
      </c>
      <c r="E172" s="17"/>
      <c r="F172" s="18" t="s">
        <v>1380</v>
      </c>
      <c r="G172" s="19" t="s">
        <v>1381</v>
      </c>
      <c r="H172" s="20"/>
      <c r="I172" s="34"/>
      <c r="J172" s="35"/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si="10"/>
        <v>0</v>
      </c>
      <c r="U172" s="33" t="str">
        <f t="shared" si="11"/>
        <v>-</v>
      </c>
      <c r="V172" s="47"/>
    </row>
    <row r="173" customHeight="1" spans="2:22">
      <c r="B173" s="15"/>
      <c r="C173" s="16" t="s">
        <v>1382</v>
      </c>
      <c r="D173" s="17" t="s">
        <v>1383</v>
      </c>
      <c r="E173" s="17"/>
      <c r="F173" s="18" t="s">
        <v>1384</v>
      </c>
      <c r="G173" s="19" t="s">
        <v>1385</v>
      </c>
      <c r="H173" s="20"/>
      <c r="I173" s="34"/>
      <c r="J173" s="35"/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/>
    </row>
    <row r="174" customHeight="1" spans="2:22">
      <c r="B174" s="15"/>
      <c r="C174" s="16" t="s">
        <v>1386</v>
      </c>
      <c r="D174" s="17" t="s">
        <v>1387</v>
      </c>
      <c r="E174" s="17"/>
      <c r="F174" s="18" t="s">
        <v>1388</v>
      </c>
      <c r="G174" s="19" t="s">
        <v>1389</v>
      </c>
      <c r="H174" s="20"/>
      <c r="I174" s="34"/>
      <c r="J174" s="35"/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 t="str">
        <f t="shared" si="11"/>
        <v>-</v>
      </c>
      <c r="V174" s="47"/>
    </row>
    <row r="175" customHeight="1" spans="2:22">
      <c r="B175" s="15"/>
      <c r="C175" s="16" t="s">
        <v>1390</v>
      </c>
      <c r="D175" s="17" t="s">
        <v>1391</v>
      </c>
      <c r="E175" s="17"/>
      <c r="F175" s="18" t="s">
        <v>1392</v>
      </c>
      <c r="G175" s="19" t="s">
        <v>1393</v>
      </c>
      <c r="H175" s="20"/>
      <c r="I175" s="34"/>
      <c r="J175" s="35"/>
      <c r="K175" s="36"/>
      <c r="L175" s="36"/>
      <c r="M175" s="36"/>
      <c r="N175" s="36"/>
      <c r="O175" s="36"/>
      <c r="P175" s="36"/>
      <c r="Q175" s="341"/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 t="str">
        <f t="shared" si="11"/>
        <v>-</v>
      </c>
      <c r="V175" s="47"/>
    </row>
    <row r="176" customHeight="1" spans="2:22">
      <c r="B176" s="15"/>
      <c r="C176" s="16" t="s">
        <v>1394</v>
      </c>
      <c r="D176" s="17" t="s">
        <v>1395</v>
      </c>
      <c r="E176" s="17"/>
      <c r="F176" s="18" t="s">
        <v>1396</v>
      </c>
      <c r="G176" s="19" t="s">
        <v>1397</v>
      </c>
      <c r="H176" s="20"/>
      <c r="I176" s="34"/>
      <c r="J176" s="35"/>
      <c r="K176" s="36"/>
      <c r="L176" s="36"/>
      <c r="M176" s="36"/>
      <c r="N176" s="36"/>
      <c r="O176" s="36"/>
      <c r="P176" s="36"/>
      <c r="Q176" s="341"/>
      <c r="R176" s="342">
        <f>IF($A$1="补货",IF(V176="FBA",I176,0)+K176+L176,IF(V176="FBA",I176,J176))</f>
        <v>0</v>
      </c>
      <c r="S176" s="343"/>
      <c r="T176" s="343">
        <f t="shared" si="10"/>
        <v>0</v>
      </c>
      <c r="U176" s="36" t="str">
        <f t="shared" si="11"/>
        <v>-</v>
      </c>
      <c r="V176" s="47"/>
    </row>
    <row r="177" customHeight="1" spans="2:22">
      <c r="B177" s="389"/>
      <c r="C177" s="390" t="s">
        <v>1398</v>
      </c>
      <c r="D177" s="391" t="s">
        <v>1399</v>
      </c>
      <c r="E177" s="391"/>
      <c r="F177" s="392" t="s">
        <v>1400</v>
      </c>
      <c r="G177" s="393" t="s">
        <v>1401</v>
      </c>
      <c r="H177" s="394"/>
      <c r="I177" s="405"/>
      <c r="J177" s="406"/>
      <c r="K177" s="407"/>
      <c r="L177" s="407"/>
      <c r="M177" s="407"/>
      <c r="N177" s="407"/>
      <c r="O177" s="407"/>
      <c r="P177" s="407"/>
      <c r="Q177" s="409"/>
      <c r="R177" s="345">
        <f>IF($A$1="补货",IF(V177="FBA",I177,0)+K177+L177,IF(V177="FBA",I177,J177))</f>
        <v>0</v>
      </c>
      <c r="S177" s="346"/>
      <c r="T177" s="346">
        <f t="shared" si="10"/>
        <v>0</v>
      </c>
      <c r="U177" s="329" t="str">
        <f t="shared" si="11"/>
        <v>-</v>
      </c>
      <c r="V177" s="410"/>
    </row>
    <row r="178" customHeight="1" spans="2:22">
      <c r="B178" s="375"/>
      <c r="C178" s="16" t="s">
        <v>1402</v>
      </c>
      <c r="D178" s="17" t="s">
        <v>1403</v>
      </c>
      <c r="E178" s="17"/>
      <c r="F178" s="18" t="s">
        <v>1404</v>
      </c>
      <c r="G178" s="19" t="s">
        <v>1405</v>
      </c>
      <c r="H178" s="20"/>
      <c r="I178" s="34"/>
      <c r="J178" s="35"/>
      <c r="K178" s="36"/>
      <c r="L178" s="36"/>
      <c r="M178" s="36"/>
      <c r="N178" s="36"/>
      <c r="O178" s="36"/>
      <c r="P178" s="36"/>
      <c r="Q178" s="341"/>
      <c r="R178" s="44">
        <f>IF($A$1="补货",IF(V178="FBA",I178,0)+K178+L178,IF(V178="FBA",I178,J178))</f>
        <v>0</v>
      </c>
      <c r="S178" s="45"/>
      <c r="T178" s="45">
        <f t="shared" si="10"/>
        <v>0</v>
      </c>
      <c r="U178" s="33" t="str">
        <f t="shared" si="11"/>
        <v>-</v>
      </c>
      <c r="V178" s="47"/>
    </row>
    <row r="179" customHeight="1" spans="2:22">
      <c r="B179" s="375"/>
      <c r="C179" s="16" t="s">
        <v>1406</v>
      </c>
      <c r="D179" s="17" t="s">
        <v>1407</v>
      </c>
      <c r="E179" s="17"/>
      <c r="F179" s="18" t="s">
        <v>1408</v>
      </c>
      <c r="G179" s="19" t="s">
        <v>1409</v>
      </c>
      <c r="H179" s="20"/>
      <c r="I179" s="34"/>
      <c r="J179" s="35"/>
      <c r="K179" s="36"/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0</v>
      </c>
      <c r="S179" s="45"/>
      <c r="T179" s="45">
        <f t="shared" si="10"/>
        <v>0</v>
      </c>
      <c r="U179" s="33" t="str">
        <f t="shared" si="11"/>
        <v>-</v>
      </c>
      <c r="V179" s="47"/>
    </row>
    <row r="180" customHeight="1" spans="2:22">
      <c r="B180" s="375"/>
      <c r="C180" s="16" t="s">
        <v>1410</v>
      </c>
      <c r="D180" s="17" t="s">
        <v>1411</v>
      </c>
      <c r="E180" s="17"/>
      <c r="F180" s="18" t="s">
        <v>1412</v>
      </c>
      <c r="G180" s="19" t="s">
        <v>1413</v>
      </c>
      <c r="H180" s="20"/>
      <c r="I180" s="34"/>
      <c r="J180" s="35"/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/>
    </row>
    <row r="181" customHeight="1" spans="2:22">
      <c r="B181" s="300"/>
      <c r="C181" s="395" t="s">
        <v>1414</v>
      </c>
      <c r="D181" s="396" t="s">
        <v>1415</v>
      </c>
      <c r="E181" s="396"/>
      <c r="F181" s="303" t="s">
        <v>1416</v>
      </c>
      <c r="G181" s="397" t="s">
        <v>1417</v>
      </c>
      <c r="H181" s="26"/>
      <c r="I181" s="37"/>
      <c r="J181" s="38"/>
      <c r="K181" s="39"/>
      <c r="L181" s="39"/>
      <c r="M181" s="39"/>
      <c r="N181" s="39"/>
      <c r="O181" s="39"/>
      <c r="P181" s="39"/>
      <c r="Q181" s="48"/>
      <c r="R181" s="348">
        <f>IF($A$1="补货",IF(V181="FBA",I181,0)+K181+L181,IF(V181="FBA",I181,J181))</f>
        <v>0</v>
      </c>
      <c r="S181" s="50"/>
      <c r="T181" s="50">
        <f t="shared" si="10"/>
        <v>0</v>
      </c>
      <c r="U181" s="39" t="str">
        <f t="shared" si="11"/>
        <v>-</v>
      </c>
      <c r="V181" s="51"/>
    </row>
    <row r="182" customHeight="1" spans="2:22">
      <c r="B182" s="318"/>
      <c r="C182" s="398" t="s">
        <v>1418</v>
      </c>
      <c r="D182" s="399" t="s">
        <v>1419</v>
      </c>
      <c r="E182" s="399"/>
      <c r="F182" s="321" t="s">
        <v>1420</v>
      </c>
      <c r="G182" s="400" t="s">
        <v>1421</v>
      </c>
      <c r="H182" s="323"/>
      <c r="I182" s="336"/>
      <c r="J182" s="337"/>
      <c r="K182" s="338"/>
      <c r="L182" s="338"/>
      <c r="M182" s="338"/>
      <c r="N182" s="338"/>
      <c r="O182" s="338"/>
      <c r="P182" s="338"/>
      <c r="Q182" s="357"/>
      <c r="R182" s="354">
        <f>IF($A$1="补货",IF(V182="FBA",I182,0)+K182+L182,IF(V182="FBA",I182,J182))</f>
        <v>0</v>
      </c>
      <c r="S182" s="355"/>
      <c r="T182" s="355">
        <f t="shared" si="10"/>
        <v>0</v>
      </c>
      <c r="U182" s="335" t="str">
        <f t="shared" si="11"/>
        <v>-</v>
      </c>
      <c r="V182" s="360"/>
    </row>
    <row r="183" customHeight="1" spans="2:22">
      <c r="B183" s="15"/>
      <c r="C183" s="16" t="s">
        <v>1422</v>
      </c>
      <c r="D183" s="17" t="s">
        <v>1423</v>
      </c>
      <c r="E183" s="17"/>
      <c r="F183" s="18" t="s">
        <v>1424</v>
      </c>
      <c r="G183" s="19" t="s">
        <v>1425</v>
      </c>
      <c r="H183" s="20"/>
      <c r="I183" s="34"/>
      <c r="J183" s="35"/>
      <c r="K183" s="36"/>
      <c r="L183" s="36"/>
      <c r="M183" s="36"/>
      <c r="N183" s="36"/>
      <c r="O183" s="36"/>
      <c r="P183" s="36"/>
      <c r="Q183" s="341"/>
      <c r="R183" s="342">
        <f>IF($A$1="补货",IF(V183="FBA",I183,0)+K183+L183,IF(V183="FBA",I183,J183))</f>
        <v>0</v>
      </c>
      <c r="S183" s="343"/>
      <c r="T183" s="343">
        <f t="shared" si="10"/>
        <v>0</v>
      </c>
      <c r="U183" s="36" t="str">
        <f t="shared" si="11"/>
        <v>-</v>
      </c>
      <c r="V183" s="47"/>
    </row>
    <row r="184" customHeight="1" spans="2:22">
      <c r="B184" s="389"/>
      <c r="C184" s="390" t="s">
        <v>1426</v>
      </c>
      <c r="D184" s="391" t="s">
        <v>1427</v>
      </c>
      <c r="E184" s="391"/>
      <c r="F184" s="392" t="s">
        <v>1428</v>
      </c>
      <c r="G184" s="393" t="s">
        <v>1429</v>
      </c>
      <c r="H184" s="394"/>
      <c r="I184" s="405"/>
      <c r="J184" s="406"/>
      <c r="K184" s="407"/>
      <c r="L184" s="407"/>
      <c r="M184" s="407"/>
      <c r="N184" s="407"/>
      <c r="O184" s="407"/>
      <c r="P184" s="407"/>
      <c r="Q184" s="409"/>
      <c r="R184" s="345">
        <f>IF($A$1="补货",IF(V184="FBA",I184,0)+K184+L184,IF(V184="FBA",I184,J184))</f>
        <v>0</v>
      </c>
      <c r="S184" s="346"/>
      <c r="T184" s="346">
        <f t="shared" si="10"/>
        <v>0</v>
      </c>
      <c r="U184" s="329" t="str">
        <f t="shared" si="11"/>
        <v>-</v>
      </c>
      <c r="V184" s="410"/>
    </row>
    <row r="185" customHeight="1" spans="2:22">
      <c r="B185" s="375"/>
      <c r="C185" s="290" t="s">
        <v>1430</v>
      </c>
      <c r="D185" s="291" t="s">
        <v>1431</v>
      </c>
      <c r="E185" s="291"/>
      <c r="F185" s="343" t="s">
        <v>1432</v>
      </c>
      <c r="G185" s="292" t="s">
        <v>1433</v>
      </c>
      <c r="H185" s="20"/>
      <c r="I185" s="34"/>
      <c r="J185" s="35"/>
      <c r="K185" s="36"/>
      <c r="L185" s="36"/>
      <c r="M185" s="36"/>
      <c r="N185" s="36"/>
      <c r="O185" s="36"/>
      <c r="P185" s="36"/>
      <c r="Q185" s="341"/>
      <c r="R185" s="44">
        <f>IF($A$1="补货",IF(V185="FBA",I185,0)+K185+L185,IF(V185="FBA",I185,J185))</f>
        <v>0</v>
      </c>
      <c r="S185" s="45"/>
      <c r="T185" s="45">
        <f t="shared" si="10"/>
        <v>0</v>
      </c>
      <c r="U185" s="33" t="str">
        <f t="shared" si="11"/>
        <v>-</v>
      </c>
      <c r="V185" s="47"/>
    </row>
    <row r="186" customHeight="1" spans="2:22">
      <c r="B186" s="375"/>
      <c r="C186" s="290" t="s">
        <v>1434</v>
      </c>
      <c r="D186" s="291" t="s">
        <v>1435</v>
      </c>
      <c r="E186" s="291"/>
      <c r="F186" s="343" t="s">
        <v>1436</v>
      </c>
      <c r="G186" s="292" t="s">
        <v>1437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/>
    </row>
    <row r="187" customHeight="1" spans="2:22">
      <c r="B187" s="375"/>
      <c r="C187" s="290" t="s">
        <v>1438</v>
      </c>
      <c r="D187" s="291" t="s">
        <v>1439</v>
      </c>
      <c r="E187" s="291"/>
      <c r="F187" s="343" t="s">
        <v>892</v>
      </c>
      <c r="G187" s="292" t="s">
        <v>1440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/>
    </row>
    <row r="188" customHeight="1" spans="2:22">
      <c r="B188" s="300"/>
      <c r="C188" s="301" t="s">
        <v>1441</v>
      </c>
      <c r="D188" s="302" t="s">
        <v>1442</v>
      </c>
      <c r="E188" s="302"/>
      <c r="F188" s="50" t="s">
        <v>1443</v>
      </c>
      <c r="G188" s="304" t="s">
        <v>1444</v>
      </c>
      <c r="H188" s="26"/>
      <c r="I188" s="37"/>
      <c r="J188" s="38"/>
      <c r="K188" s="39"/>
      <c r="L188" s="39"/>
      <c r="M188" s="39"/>
      <c r="N188" s="39"/>
      <c r="O188" s="39"/>
      <c r="P188" s="39"/>
      <c r="Q188" s="48"/>
      <c r="R188" s="348">
        <f>IF($A$1="补货",IF(V188="FBA",I188,0)+K188+L188,IF(V188="FBA",I188,J188))</f>
        <v>0</v>
      </c>
      <c r="S188" s="50"/>
      <c r="T188" s="50">
        <f t="shared" si="10"/>
        <v>0</v>
      </c>
      <c r="U188" s="39" t="str">
        <f t="shared" si="11"/>
        <v>-</v>
      </c>
      <c r="V188" s="51"/>
    </row>
    <row r="189" customHeight="1" spans="2:22">
      <c r="B189" s="389"/>
      <c r="C189" s="401" t="s">
        <v>1445</v>
      </c>
      <c r="D189" s="402" t="s">
        <v>1446</v>
      </c>
      <c r="E189" s="402"/>
      <c r="F189" s="403" t="s">
        <v>904</v>
      </c>
      <c r="G189" s="404" t="s">
        <v>1447</v>
      </c>
      <c r="H189" s="394"/>
      <c r="I189" s="405"/>
      <c r="J189" s="406"/>
      <c r="K189" s="407"/>
      <c r="L189" s="407"/>
      <c r="M189" s="407"/>
      <c r="N189" s="407"/>
      <c r="O189" s="407"/>
      <c r="P189" s="407"/>
      <c r="Q189" s="409"/>
      <c r="R189" s="345">
        <f>IF($A$1="补货",IF(V189="FBA",I189,0)+K189+L189,IF(V189="FBA",I189,J189))</f>
        <v>0</v>
      </c>
      <c r="S189" s="346"/>
      <c r="T189" s="346">
        <f t="shared" si="10"/>
        <v>0</v>
      </c>
      <c r="U189" s="329" t="str">
        <f t="shared" si="11"/>
        <v>-</v>
      </c>
      <c r="V189" s="410"/>
    </row>
    <row r="190" customHeight="1" spans="2:22">
      <c r="B190" s="375"/>
      <c r="C190" s="290" t="s">
        <v>1448</v>
      </c>
      <c r="D190" s="291" t="s">
        <v>1449</v>
      </c>
      <c r="E190" s="291"/>
      <c r="F190" s="343" t="s">
        <v>908</v>
      </c>
      <c r="G190" s="292" t="s">
        <v>1450</v>
      </c>
      <c r="H190" s="20"/>
      <c r="I190" s="34"/>
      <c r="J190" s="35"/>
      <c r="K190" s="36"/>
      <c r="L190" s="36"/>
      <c r="M190" s="36"/>
      <c r="N190" s="36"/>
      <c r="O190" s="36"/>
      <c r="P190" s="36"/>
      <c r="Q190" s="341"/>
      <c r="R190" s="44">
        <f>IF($A$1="补货",IF(V190="FBA",I190,0)+K190+L190,IF(V190="FBA",I190,J190))</f>
        <v>0</v>
      </c>
      <c r="S190" s="45"/>
      <c r="T190" s="45">
        <f t="shared" si="10"/>
        <v>0</v>
      </c>
      <c r="U190" s="33" t="str">
        <f t="shared" si="11"/>
        <v>-</v>
      </c>
      <c r="V190" s="47"/>
    </row>
    <row r="191" customHeight="1" spans="2:22">
      <c r="B191" s="375"/>
      <c r="C191" s="290" t="s">
        <v>1451</v>
      </c>
      <c r="D191" s="291" t="s">
        <v>1452</v>
      </c>
      <c r="E191" s="291"/>
      <c r="F191" s="343" t="s">
        <v>1453</v>
      </c>
      <c r="G191" s="292" t="s">
        <v>1454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/>
    </row>
    <row r="192" customHeight="1" spans="2:22">
      <c r="B192" s="300"/>
      <c r="C192" s="301" t="s">
        <v>1455</v>
      </c>
      <c r="D192" s="302" t="s">
        <v>1456</v>
      </c>
      <c r="E192" s="302"/>
      <c r="F192" s="50" t="s">
        <v>1457</v>
      </c>
      <c r="G192" s="304" t="s">
        <v>1458</v>
      </c>
      <c r="H192" s="26"/>
      <c r="I192" s="37"/>
      <c r="J192" s="38"/>
      <c r="K192" s="39"/>
      <c r="L192" s="39"/>
      <c r="M192" s="39"/>
      <c r="N192" s="39"/>
      <c r="O192" s="39"/>
      <c r="P192" s="39"/>
      <c r="Q192" s="48"/>
      <c r="R192" s="348">
        <f>IF($A$1="补货",IF(V192="FBA",I192,0)+K192+L192,IF(V192="FBA",I192,J192))</f>
        <v>0</v>
      </c>
      <c r="S192" s="50"/>
      <c r="T192" s="50">
        <f t="shared" si="10"/>
        <v>0</v>
      </c>
      <c r="U192" s="39" t="str">
        <f t="shared" si="11"/>
        <v>-</v>
      </c>
      <c r="V192" s="51"/>
    </row>
    <row r="193" customHeight="1" spans="2:22">
      <c r="B193" s="389"/>
      <c r="C193" s="401" t="s">
        <v>1459</v>
      </c>
      <c r="D193" s="402" t="s">
        <v>1460</v>
      </c>
      <c r="E193" s="402"/>
      <c r="F193" s="403" t="s">
        <v>1461</v>
      </c>
      <c r="G193" s="404" t="s">
        <v>1462</v>
      </c>
      <c r="H193" s="394"/>
      <c r="I193" s="405"/>
      <c r="J193" s="406"/>
      <c r="K193" s="407"/>
      <c r="L193" s="407"/>
      <c r="M193" s="407"/>
      <c r="N193" s="407"/>
      <c r="O193" s="407"/>
      <c r="P193" s="407"/>
      <c r="Q193" s="409"/>
      <c r="R193" s="345">
        <f>IF($A$1="补货",IF(V193="FBA",I193,0)+K193+L193,IF(V193="FBA",I193,J193))</f>
        <v>0</v>
      </c>
      <c r="S193" s="346"/>
      <c r="T193" s="346">
        <f t="shared" si="10"/>
        <v>0</v>
      </c>
      <c r="U193" s="329" t="str">
        <f t="shared" si="11"/>
        <v>-</v>
      </c>
      <c r="V193" s="410"/>
    </row>
    <row r="194" customHeight="1" spans="2:22">
      <c r="B194" s="300"/>
      <c r="C194" s="301" t="s">
        <v>1463</v>
      </c>
      <c r="D194" s="302" t="s">
        <v>1464</v>
      </c>
      <c r="E194" s="302"/>
      <c r="F194" s="50" t="s">
        <v>1465</v>
      </c>
      <c r="G194" s="304" t="s">
        <v>1466</v>
      </c>
      <c r="H194" s="26"/>
      <c r="I194" s="37"/>
      <c r="J194" s="38"/>
      <c r="K194" s="39"/>
      <c r="L194" s="39"/>
      <c r="M194" s="39"/>
      <c r="N194" s="39"/>
      <c r="O194" s="39"/>
      <c r="P194" s="39"/>
      <c r="Q194" s="48"/>
      <c r="R194" s="348">
        <f>IF($A$1="补货",IF(V194="FBA",I194,0)+K194+L194,IF(V194="FBA",I194,J194))</f>
        <v>0</v>
      </c>
      <c r="S194" s="50"/>
      <c r="T194" s="50">
        <f t="shared" si="10"/>
        <v>0</v>
      </c>
      <c r="U194" s="39" t="str">
        <f t="shared" si="11"/>
        <v>-</v>
      </c>
      <c r="V194" s="51"/>
    </row>
    <row r="195" customHeight="1" spans="2:22">
      <c r="B195" s="307"/>
      <c r="C195" s="308" t="s">
        <v>1467</v>
      </c>
      <c r="D195" s="309" t="s">
        <v>1468</v>
      </c>
      <c r="E195" s="309"/>
      <c r="F195" s="351" t="s">
        <v>1469</v>
      </c>
      <c r="G195" s="311" t="s">
        <v>1470</v>
      </c>
      <c r="H195" s="312"/>
      <c r="I195" s="330"/>
      <c r="J195" s="331"/>
      <c r="K195" s="332"/>
      <c r="L195" s="332"/>
      <c r="M195" s="332"/>
      <c r="N195" s="332"/>
      <c r="O195" s="332"/>
      <c r="P195" s="332"/>
      <c r="Q195" s="349"/>
      <c r="R195" s="350">
        <f>IF($A$1="补货",IF(V195="FBA",I195,0)+K195+L195,IF(V195="FBA",I195,J195))</f>
        <v>0</v>
      </c>
      <c r="S195" s="351"/>
      <c r="T195" s="351">
        <f>R195+S195</f>
        <v>0</v>
      </c>
      <c r="U195" s="332" t="str">
        <f>IF(Q195&gt;0,T195/Q195*7,"-")</f>
        <v>-</v>
      </c>
      <c r="V195" s="352"/>
    </row>
    <row r="196" customHeight="1" spans="2:22">
      <c r="B196" s="389"/>
      <c r="C196" s="401" t="s">
        <v>1471</v>
      </c>
      <c r="D196" s="402" t="s">
        <v>1472</v>
      </c>
      <c r="E196" s="402"/>
      <c r="F196" s="403" t="s">
        <v>1020</v>
      </c>
      <c r="G196" s="404" t="s">
        <v>1473</v>
      </c>
      <c r="H196" s="394"/>
      <c r="I196" s="405"/>
      <c r="J196" s="406"/>
      <c r="K196" s="407"/>
      <c r="L196" s="407"/>
      <c r="M196" s="407"/>
      <c r="N196" s="407"/>
      <c r="O196" s="407"/>
      <c r="P196" s="407"/>
      <c r="Q196" s="409"/>
      <c r="R196" s="345">
        <f>IF($A$1="补货",IF(V196="FBA",I196,0)+K196+L196,IF(V196="FBA",I196,J196))</f>
        <v>0</v>
      </c>
      <c r="S196" s="346"/>
      <c r="T196" s="346">
        <f>R196+S196</f>
        <v>0</v>
      </c>
      <c r="U196" s="329" t="str">
        <f>IF(Q196&gt;0,T196/Q196*7,"-")</f>
        <v>-</v>
      </c>
      <c r="V196" s="410"/>
    </row>
    <row r="197" customHeight="1" spans="2:22">
      <c r="B197" s="300"/>
      <c r="C197" s="301" t="s">
        <v>1474</v>
      </c>
      <c r="D197" s="302" t="s">
        <v>1475</v>
      </c>
      <c r="E197" s="302"/>
      <c r="F197" s="50" t="s">
        <v>145</v>
      </c>
      <c r="G197" s="304" t="s">
        <v>1476</v>
      </c>
      <c r="H197" s="26"/>
      <c r="I197" s="37"/>
      <c r="J197" s="38"/>
      <c r="K197" s="39"/>
      <c r="L197" s="39"/>
      <c r="M197" s="39"/>
      <c r="N197" s="39"/>
      <c r="O197" s="39"/>
      <c r="P197" s="39"/>
      <c r="Q197" s="48"/>
      <c r="R197" s="348">
        <f>IF($A$1="补货",IF(V197="FBA",I197,0)+K197+L197,IF(V197="FBA",I197,J197))</f>
        <v>0</v>
      </c>
      <c r="S197" s="50"/>
      <c r="T197" s="50">
        <f>R197+S197</f>
        <v>0</v>
      </c>
      <c r="U197" s="39" t="str">
        <f>IF(Q197&gt;0,T197/Q197*7,"-")</f>
        <v>-</v>
      </c>
      <c r="V197" s="51"/>
    </row>
    <row r="198" customHeight="1" spans="2:22">
      <c r="B198" s="318"/>
      <c r="C198" s="398"/>
      <c r="D198" s="399"/>
      <c r="E198" s="399"/>
      <c r="F198" s="321"/>
      <c r="G198" s="400"/>
      <c r="H198" s="323"/>
      <c r="I198" s="336"/>
      <c r="J198" s="337"/>
      <c r="K198" s="338"/>
      <c r="L198" s="338"/>
      <c r="M198" s="338"/>
      <c r="N198" s="338"/>
      <c r="O198" s="338"/>
      <c r="P198" s="338"/>
      <c r="Q198" s="357"/>
      <c r="R198" s="354">
        <f>IF($A$1="补货",IF(V198="FBA",I198,0)+K198+L198,IF(V198="FBA",I198,J198))</f>
        <v>0</v>
      </c>
      <c r="S198" s="355"/>
      <c r="T198" s="355">
        <f t="shared" ref="T198:T208" si="12">R198+S198</f>
        <v>0</v>
      </c>
      <c r="U198" s="335" t="str">
        <f t="shared" ref="U198:U208" si="13">IF(Q198&gt;0,T198/Q198*7,"-")</f>
        <v>-</v>
      </c>
      <c r="V198" s="360"/>
    </row>
    <row r="199" customHeight="1" spans="2:22">
      <c r="B199" s="15"/>
      <c r="C199" s="16"/>
      <c r="D199" s="17"/>
      <c r="E199" s="17"/>
      <c r="F199" s="18"/>
      <c r="G199" s="19"/>
      <c r="H199" s="20"/>
      <c r="I199" s="34"/>
      <c r="J199" s="35"/>
      <c r="K199" s="36"/>
      <c r="L199" s="36"/>
      <c r="M199" s="36"/>
      <c r="N199" s="36"/>
      <c r="O199" s="36"/>
      <c r="P199" s="36"/>
      <c r="Q199" s="341"/>
      <c r="R199" s="44">
        <f>IF($A$1="补货",IF(V199="FBA",I199,0)+K199+L199,IF(V199="FBA",I199,J199))</f>
        <v>0</v>
      </c>
      <c r="S199" s="45"/>
      <c r="T199" s="45">
        <f t="shared" si="12"/>
        <v>0</v>
      </c>
      <c r="U199" s="33" t="str">
        <f t="shared" si="13"/>
        <v>-</v>
      </c>
      <c r="V199" s="47"/>
    </row>
    <row r="200" customHeight="1" spans="2:22">
      <c r="B200" s="15"/>
      <c r="C200" s="16"/>
      <c r="D200" s="17"/>
      <c r="E200" s="17"/>
      <c r="F200" s="18"/>
      <c r="G200" s="19"/>
      <c r="H200" s="20"/>
      <c r="I200" s="34"/>
      <c r="J200" s="35"/>
      <c r="K200" s="36"/>
      <c r="L200" s="36"/>
      <c r="M200" s="36"/>
      <c r="N200" s="36"/>
      <c r="O200" s="36"/>
      <c r="P200" s="36"/>
      <c r="Q200" s="341"/>
      <c r="R200" s="44">
        <f>IF($A$1="补货",IF(V200="FBA",I200,0)+K200+L200,IF(V200="FBA",I200,J200))</f>
        <v>0</v>
      </c>
      <c r="S200" s="45"/>
      <c r="T200" s="45">
        <f t="shared" si="12"/>
        <v>0</v>
      </c>
      <c r="U200" s="33" t="str">
        <f t="shared" si="13"/>
        <v>-</v>
      </c>
      <c r="V200" s="47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21" t="s">
        <v>1290</v>
      </c>
      <c r="C208" s="22"/>
      <c r="D208" s="23"/>
      <c r="E208" s="23"/>
      <c r="F208" s="24"/>
      <c r="G208" s="25"/>
      <c r="H208" s="26"/>
      <c r="I208" s="37"/>
      <c r="J208" s="38"/>
      <c r="K208" s="39"/>
      <c r="L208" s="39"/>
      <c r="M208" s="39"/>
      <c r="N208" s="39"/>
      <c r="O208" s="39"/>
      <c r="P208" s="39"/>
      <c r="Q208" s="48"/>
      <c r="R208" s="49">
        <f>IF($A$1="补货",IF(V208="FBA",I208,0)+K208+L208,IF(V208="FBA",I208,J208))</f>
        <v>0</v>
      </c>
      <c r="S208" s="50"/>
      <c r="T208" s="50">
        <f t="shared" si="12"/>
        <v>0</v>
      </c>
      <c r="U208" s="39" t="str">
        <f t="shared" si="13"/>
        <v>-</v>
      </c>
      <c r="V208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08">
    <cfRule type="expression" dxfId="0" priority="18">
      <formula>H4=0</formula>
    </cfRule>
  </conditionalFormatting>
  <conditionalFormatting sqref="H4:I60 H62:I135 H142:I208">
    <cfRule type="expression" dxfId="6" priority="17">
      <formula>AND(H4=0,U4="FBA")</formula>
    </cfRule>
  </conditionalFormatting>
  <conditionalFormatting sqref="J4:J60 J62:J135 J142:J208">
    <cfRule type="expression" dxfId="6" priority="16">
      <formula>AND(J4=0,V4="FBM")</formula>
    </cfRule>
  </conditionalFormatting>
  <conditionalFormatting sqref="Q4:Q60 Q62:Q135 Q142:Q208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08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08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2022-07-19T16:17:14Z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